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kumagawa-akihito.PREF\Desktop\新しいフォルダー\"/>
    </mc:Choice>
  </mc:AlternateContent>
  <xr:revisionPtr revIDLastSave="0" documentId="13_ncr:1_{78FFF752-2817-4A8D-B207-A9FBE9361AD6}" xr6:coauthVersionLast="36" xr6:coauthVersionMax="36" xr10:uidLastSave="{00000000-0000-0000-0000-000000000000}"/>
  <bookViews>
    <workbookView xWindow="0" yWindow="0" windowWidth="28800" windowHeight="1223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BW35" i="10"/>
  <c r="BW36" i="10" s="1"/>
  <c r="BW37" i="10" s="1"/>
  <c r="BW38" i="10" s="1"/>
  <c r="BW39" i="10" s="1"/>
  <c r="BW40" i="10" s="1"/>
  <c r="AM35" i="10"/>
  <c r="CO34" i="10"/>
  <c r="CO35" i="10" s="1"/>
  <c r="CO36" i="10" s="1"/>
  <c r="CO37" i="10" s="1"/>
  <c r="BW34" i="10"/>
  <c r="AM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BE34" i="10" l="1"/>
  <c r="BE35" i="10" s="1"/>
</calcChain>
</file>

<file path=xl/sharedStrings.xml><?xml version="1.0" encoding="utf-8"?>
<sst xmlns="http://schemas.openxmlformats.org/spreadsheetml/2006/main" count="1165" uniqueCount="605">
  <si>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</si>
  <si>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</si>
  <si>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</si>
  <si>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</si>
  <si>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</si>
  <si>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</si>
  <si>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</si>
  <si>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</si>
  <si>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</si>
  <si>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</si>
  <si>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</si>
  <si>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</si>
  <si>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</si>
  <si>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</si>
  <si>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</si>
  <si>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</si>
  <si>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</si>
  <si>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</si>
  <si>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</si>
  <si>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</si>
  <si>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</si>
  <si>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</si>
  <si>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</si>
  <si>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</si>
  <si>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</si>
  <si>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</si>
  <si>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</si>
  <si>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</si>
  <si>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</si>
  <si>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</si>
  <si>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</si>
  <si>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</si>
  <si>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</si>
  <si>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</si>
  <si>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</si>
  <si>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</si>
  <si>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</si>
  <si>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</si>
  <si>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</si>
  <si>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</si>
  <si>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</si>
  <si>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</si>
  <si>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</si>
  <si>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</si>
  <si>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</si>
  <si>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</si>
  <si>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</si>
  <si>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</si>
  <si>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</si>
  <si>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</si>
  <si>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(当該欄に積立額が多い上位５基金の基金名を入力して下さい(R02年度末現在))</t>
    <phoneticPr fontId="5"/>
  </si>
  <si>
    <t>(当該欄に積立額が多い上位５基金の基金名を入力して下さい(R02年度末現在))</t>
    <phoneticPr fontId="5"/>
  </si>
  <si>
    <t>(当該欄に積立額が多い上位５基金の基金名を入力して下さい(R02年度末現在))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</si>
  <si>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</si>
  <si>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</si>
  <si>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</si>
  <si>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</si>
  <si>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</si>
  <si>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</si>
  <si>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</si>
  <si>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</si>
  <si>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</si>
  <si>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</si>
  <si>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</si>
  <si>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</si>
  <si>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</si>
  <si>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</si>
  <si>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</si>
  <si>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</si>
  <si>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</si>
  <si>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</si>
  <si>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</si>
  <si>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</si>
  <si>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</si>
  <si>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</si>
  <si>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</si>
  <si>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</si>
  <si>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</si>
  <si>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</si>
  <si>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</si>
  <si>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</si>
  <si>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</si>
  <si>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</si>
  <si>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</si>
  <si>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</si>
  <si>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</si>
  <si>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</si>
  <si>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</si>
  <si>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</si>
  <si>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</si>
  <si>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</si>
  <si>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</si>
  <si>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</si>
  <si>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</si>
  <si>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</si>
  <si>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</si>
  <si>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</si>
  <si>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</si>
  <si>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</si>
  <si>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</si>
  <si>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上野村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</si>
  <si>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</si>
  <si>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</si>
  <si>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</si>
  <si>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</si>
  <si>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</si>
  <si>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</si>
  <si>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</si>
  <si>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</si>
  <si>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</si>
  <si>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</si>
  <si>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</si>
  <si>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</si>
  <si>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</si>
  <si>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</si>
  <si>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</si>
  <si>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</si>
  <si>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</si>
  <si>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</si>
  <si>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</si>
  <si>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</si>
  <si>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</si>
  <si>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</si>
  <si>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</si>
  <si>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</si>
  <si>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</si>
  <si>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</si>
  <si>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</si>
  <si>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</si>
  <si>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</si>
  <si>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</si>
  <si>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</si>
  <si>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</si>
  <si>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</si>
  <si>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</si>
  <si>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</si>
  <si>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</si>
  <si>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</si>
  <si>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</si>
  <si>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</si>
  <si>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</si>
  <si>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</si>
  <si>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</si>
  <si>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</si>
  <si>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</si>
  <si>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</si>
  <si>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</si>
  <si>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</si>
  <si>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</si>
  <si>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</si>
  <si>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</si>
  <si>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</si>
  <si>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</si>
  <si>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</si>
  <si>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</si>
  <si>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</si>
  <si>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</si>
  <si>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</si>
  <si>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</si>
  <si>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</si>
  <si>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</si>
  <si>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</si>
  <si>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</si>
  <si>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</si>
  <si>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</si>
  <si>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</si>
  <si>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</si>
  <si>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</si>
  <si>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</si>
  <si>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</si>
  <si>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</si>
  <si>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</si>
  <si>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</si>
  <si>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</si>
  <si>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</si>
  <si>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</si>
  <si>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t>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</si>
  <si>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</si>
  <si>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</si>
  <si>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</si>
  <si>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</si>
  <si>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</si>
  <si>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</si>
  <si>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</si>
  <si>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</si>
  <si>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</si>
  <si>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</si>
  <si>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</si>
  <si>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</si>
  <si>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</si>
  <si>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</si>
  <si>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</si>
  <si>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</si>
  <si>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</si>
  <si>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</si>
  <si>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</si>
  <si>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</si>
  <si>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</si>
  <si>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</si>
  <si>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</si>
  <si>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</si>
  <si>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</si>
  <si>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</si>
  <si>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</si>
  <si>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</si>
  <si>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</si>
  <si>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</si>
  <si>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</si>
  <si>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</si>
  <si>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</si>
  <si>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</si>
  <si>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</si>
  <si>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</si>
  <si>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</si>
  <si>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</si>
  <si>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</si>
  <si>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群馬県上野村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</si>
  <si>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</si>
  <si>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</si>
  <si>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</si>
  <si>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</si>
  <si>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</si>
  <si>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</si>
  <si>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</si>
  <si>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</si>
  <si>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</si>
  <si>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</si>
  <si>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</si>
  <si>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</si>
  <si>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</si>
  <si>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</si>
  <si>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</si>
  <si>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</si>
  <si>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</si>
  <si>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</si>
  <si>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</si>
  <si>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</si>
  <si>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</si>
  <si>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</si>
  <si>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</si>
  <si>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</si>
  <si>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</si>
  <si>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</si>
  <si>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</si>
  <si>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</si>
  <si>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</si>
  <si>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</si>
  <si>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</si>
  <si>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</si>
  <si>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</si>
  <si>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</si>
  <si>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</si>
  <si>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</si>
  <si>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</si>
  <si>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</si>
  <si>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</si>
  <si>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</si>
  <si>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</si>
  <si>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</si>
  <si>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</si>
  <si>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</si>
  <si>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</si>
  <si>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</si>
  <si>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</si>
  <si>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</si>
  <si>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</si>
  <si>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</si>
  <si>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</si>
  <si>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</si>
  <si>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</si>
  <si>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</si>
  <si>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</si>
  <si>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</si>
  <si>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</si>
  <si>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</si>
  <si>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</si>
  <si>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</si>
  <si>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</si>
  <si>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</si>
  <si>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</si>
  <si>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</si>
  <si>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</si>
  <si>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</si>
  <si>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</si>
  <si>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</si>
  <si>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</si>
  <si>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</si>
  <si>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</si>
  <si>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</si>
  <si>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</si>
  <si>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</si>
  <si>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</si>
  <si>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</si>
  <si>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</si>
  <si>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</si>
  <si>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</si>
  <si>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</si>
  <si>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</si>
  <si>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</si>
  <si>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</si>
  <si>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</si>
  <si>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</si>
  <si>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</si>
  <si>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</si>
  <si>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</si>
  <si>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</si>
  <si>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</si>
  <si>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</si>
  <si>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</si>
  <si>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</si>
  <si>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</si>
  <si>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</si>
  <si>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</si>
  <si>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</si>
  <si>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</si>
  <si>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</si>
  <si>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</si>
  <si>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</si>
  <si>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</si>
  <si>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</si>
  <si>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</si>
  <si>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</si>
  <si>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</si>
  <si>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</si>
  <si>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</si>
  <si>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</si>
  <si>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</si>
  <si>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</si>
  <si>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</si>
  <si>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</si>
  <si>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</si>
  <si>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</si>
  <si>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</si>
  <si>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</si>
  <si>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</si>
  <si>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</si>
  <si>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</si>
  <si>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</si>
  <si>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</si>
  <si>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</si>
  <si>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</si>
  <si>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</si>
  <si>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</si>
  <si>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</si>
  <si>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</si>
  <si>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</si>
  <si>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</si>
  <si>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</si>
  <si>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</si>
  <si>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</si>
  <si>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</si>
  <si>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</si>
  <si>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</si>
  <si>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</si>
  <si>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</si>
  <si>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</si>
  <si>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</si>
  <si>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</si>
  <si>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</si>
  <si>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</si>
  <si>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</si>
  <si>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</si>
  <si>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</si>
  <si>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</si>
  <si>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</si>
  <si>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</si>
  <si>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</si>
  <si>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</si>
  <si>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</si>
  <si>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</si>
  <si>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群馬県上野村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</si>
  <si>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</si>
  <si>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</si>
  <si>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</si>
  <si>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</si>
  <si>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</si>
  <si>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</si>
  <si>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</si>
  <si>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</si>
  <si>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</si>
  <si>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</si>
  <si>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</si>
  <si>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</si>
  <si>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</si>
  <si>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</si>
  <si>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</si>
  <si>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</si>
  <si>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</si>
  <si>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</si>
  <si>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</si>
  <si>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</si>
  <si>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へき地診療所事業特別会計</t>
    <phoneticPr fontId="5"/>
  </si>
  <si>
    <t>上野村産業振興事業特別会計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</si>
  <si>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</si>
  <si>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</si>
  <si>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</si>
  <si>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</si>
  <si>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</si>
  <si>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</si>
  <si>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</si>
  <si>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</si>
  <si>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</si>
  <si>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</si>
  <si>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</si>
  <si>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</si>
  <si>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</si>
  <si>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</si>
  <si>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</si>
  <si>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上野村後期高齢者医療特別会計</t>
    <phoneticPr fontId="5"/>
  </si>
  <si>
    <t>簡易水道事業特別会計</t>
    <phoneticPr fontId="5"/>
  </si>
  <si>
    <t>法非適用企業</t>
    <phoneticPr fontId="5"/>
  </si>
  <si>
    <t>生活排水処理事業特別会計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</si>
  <si>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</si>
  <si>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</si>
  <si>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</si>
  <si>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</si>
  <si>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</si>
  <si>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</si>
  <si>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</si>
  <si>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</si>
  <si>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</si>
  <si>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</si>
  <si>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</si>
  <si>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</si>
  <si>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</si>
  <si>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</si>
  <si>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</si>
  <si>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</si>
  <si>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</si>
  <si>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</si>
  <si>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</si>
  <si>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</si>
  <si>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</si>
  <si>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</si>
  <si>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</si>
  <si>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</si>
  <si>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</si>
  <si>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</si>
  <si>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</si>
  <si>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</si>
  <si>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</si>
  <si>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</si>
  <si>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</si>
  <si>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</si>
  <si>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</si>
  <si>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</si>
  <si>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</si>
  <si>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</si>
  <si>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</si>
  <si>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</si>
  <si>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</si>
  <si>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</si>
  <si>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</si>
  <si>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</si>
  <si>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</si>
  <si>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</si>
  <si>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</si>
  <si>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</si>
  <si>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</si>
  <si>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</si>
  <si>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</si>
  <si>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</si>
  <si>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</si>
  <si>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</si>
  <si>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</si>
  <si>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生活排水処理事業特別会計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</si>
  <si>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</si>
  <si>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</si>
  <si>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</si>
  <si>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</si>
  <si>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</si>
  <si>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</si>
  <si>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</si>
  <si>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</si>
  <si>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</si>
  <si>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</si>
  <si>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</si>
  <si>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</si>
  <si>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</si>
  <si>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</si>
  <si>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</si>
  <si>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</si>
  <si>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</si>
  <si>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</si>
  <si>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</si>
  <si>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</si>
  <si>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</si>
  <si>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</si>
  <si>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</si>
  <si>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</si>
  <si>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</si>
  <si>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</si>
  <si>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</si>
  <si>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</si>
  <si>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</si>
  <si>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</si>
  <si>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</si>
  <si>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</si>
  <si>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</si>
  <si>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</si>
  <si>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</si>
  <si>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</si>
  <si>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</si>
  <si>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</si>
  <si>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</si>
  <si>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</si>
  <si>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</si>
  <si>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</si>
  <si>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</si>
  <si>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</si>
  <si>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</si>
  <si>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</si>
  <si>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</si>
  <si>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</si>
  <si>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</si>
  <si>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</si>
  <si>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</si>
  <si>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</si>
  <si>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</si>
  <si>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</si>
  <si>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</si>
  <si>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</si>
  <si>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</si>
  <si>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</si>
  <si>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</si>
  <si>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</si>
  <si>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</si>
  <si>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</si>
  <si>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</si>
  <si>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</si>
  <si>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</si>
  <si>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</si>
  <si>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</si>
  <si>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</si>
  <si>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</si>
  <si>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</si>
  <si>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</si>
  <si>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</si>
  <si>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</si>
  <si>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</si>
  <si>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</si>
  <si>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</si>
  <si>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</si>
  <si>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</si>
  <si>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</si>
  <si>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</si>
  <si>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</si>
  <si>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</si>
  <si>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</si>
  <si>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</si>
  <si>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</si>
  <si>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</si>
  <si>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</si>
  <si>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5.73</t>
  </si>
  <si>
    <t>▲ 0.12</t>
  </si>
  <si>
    <t>▲ 12.87</t>
  </si>
  <si>
    <t>▲ 8.90</t>
  </si>
  <si>
    <t>上野村産業振興事業特別会計</t>
  </si>
  <si>
    <t>▲ 1.63</t>
  </si>
  <si>
    <t>▲ 1.37</t>
  </si>
  <si>
    <t>▲ 2.72</t>
  </si>
  <si>
    <t>▲ 2.27</t>
  </si>
  <si>
    <t>▲ 3.17</t>
  </si>
  <si>
    <t>へき地診療所事業特別会計</t>
  </si>
  <si>
    <t>▲ 0.17</t>
  </si>
  <si>
    <t>一般会計</t>
  </si>
  <si>
    <t>生活排水処理事業特別会計</t>
  </si>
  <si>
    <t>介護保険事業特別会計</t>
  </si>
  <si>
    <t>簡易水道事業特別会計</t>
  </si>
  <si>
    <t>国民健康保険事業特別会計</t>
  </si>
  <si>
    <t>上野村後期高齢者医療特別会計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</si>
  <si>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</si>
  <si>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</si>
  <si>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</si>
  <si>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</si>
  <si>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</si>
  <si>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</si>
  <si>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</si>
  <si>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</si>
  <si>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多野藤岡広域市町村圏振興整備組合</t>
  </si>
  <si>
    <t>多野藤岡医療事務市町村組合（病院事業会計）</t>
  </si>
  <si>
    <t>多野藤岡医療事務市町村組合（老健施設会計）</t>
  </si>
  <si>
    <t>群馬県市町村会館管理組合</t>
  </si>
  <si>
    <t>群馬県市町村総合事務組合</t>
  </si>
  <si>
    <t>群馬県後期高齢者医療広域連合（一般会計）</t>
  </si>
  <si>
    <t>群馬県後期高齢者医療広域連合（事業会計）</t>
  </si>
  <si>
    <t>各団体で入力</t>
  </si>
  <si>
    <t>　　　　－</t>
  </si>
  <si>
    <t>上野振興公社</t>
  </si>
  <si>
    <t>慰霊の園</t>
  </si>
  <si>
    <t>上野村きのこセンター</t>
  </si>
  <si>
    <t>ゆーぱる上野</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</si>
  <si>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</si>
  <si>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</si>
  <si>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</si>
  <si>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</si>
  <si>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公共施設等総合管理計画に基づき、今後、老朽化対策に積極的に取り組んでいきたい。</t>
    <rPh sb="0" eb="2">
      <t>コウキョウ</t>
    </rPh>
    <rPh sb="2" eb="4">
      <t>シセツ</t>
    </rPh>
    <rPh sb="4" eb="5">
      <t>トウ</t>
    </rPh>
    <rPh sb="5" eb="7">
      <t>ソウゴウ</t>
    </rPh>
    <rPh sb="7" eb="9">
      <t>カンリ</t>
    </rPh>
    <rPh sb="9" eb="11">
      <t>ケイカク</t>
    </rPh>
    <rPh sb="12" eb="13">
      <t>モト</t>
    </rPh>
    <rPh sb="16" eb="18">
      <t>コンゴ</t>
    </rPh>
    <rPh sb="19" eb="22">
      <t>ロウキュウカ</t>
    </rPh>
    <rPh sb="22" eb="24">
      <t>タイサク</t>
    </rPh>
    <rPh sb="25" eb="28">
      <t>セッキョクテキ</t>
    </rPh>
    <rPh sb="29" eb="30">
      <t>ト</t>
    </rPh>
    <rPh sb="31" eb="32">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</si>
  <si>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</si>
  <si>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</si>
  <si>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</si>
  <si>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</si>
  <si>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</si>
  <si>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</si>
  <si>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大きな差はなく、将来負担比率も算定されていない状況。基金等の充当可能財源などが比較的多く、平成２３年度以降は地方債発行を抑制し、借入金の減少と償還が進んでいたが、平成２８年度以降は地方債の借入を行っているため、将来負担額が増加することが予想される。このため健全な財政運営に努める。</t>
    <rPh sb="17" eb="18">
      <t>オオ</t>
    </rPh>
    <rPh sb="20" eb="21">
      <t>サ</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</si>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</sst>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822CEF6-A725-4766-A18B-1E5EB31D3B6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CD06-4F8A-A853-8CCF7C06B2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792936</c:v>
                </c:pt>
                <c:pt idx="1">
                  <c:v>801930</c:v>
                </c:pt>
                <c:pt idx="2">
                  <c:v>943600</c:v>
                </c:pt>
                <c:pt idx="3">
                  <c:v>909764</c:v>
                </c:pt>
                <c:pt idx="4">
                  <c:v>853481</c:v>
                </c:pt>
              </c:numCache>
            </c:numRef>
          </c:val>
          <c:smooth val="0"/>
          <c:extLst>
            <c:ext xmlns:c16="http://schemas.microsoft.com/office/drawing/2014/chart" uri="{C3380CC4-5D6E-409C-BE32-E72D297353CC}">
              <c16:uniqueId val="{00000001-CD06-4F8A-A853-8CCF7C06B2B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11.11</c:v>
                </c:pt>
                <c:pt idx="1">
                  <c:v>10.75</c:v>
                </c:pt>
                <c:pt idx="2">
                  <c:v>4.99</c:v>
                </c:pt>
                <c:pt idx="3">
                  <c:v>2.62</c:v>
                </c:pt>
                <c:pt idx="4">
                  <c:v>10.48</c:v>
                </c:pt>
              </c:numCache>
            </c:numRef>
          </c:val>
          <c:extLst>
            <c:ext xmlns:c16="http://schemas.microsoft.com/office/drawing/2014/chart" uri="{C3380CC4-5D6E-409C-BE32-E72D297353CC}">
              <c16:uniqueId val="{00000000-3B21-41D6-B0A3-1AB3B3F23D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38.630000000000003</c:v>
                </c:pt>
                <c:pt idx="1">
                  <c:v>49.9</c:v>
                </c:pt>
                <c:pt idx="2">
                  <c:v>58.31</c:v>
                </c:pt>
                <c:pt idx="3">
                  <c:v>56.43</c:v>
                </c:pt>
                <c:pt idx="4">
                  <c:v>49.02</c:v>
                </c:pt>
              </c:numCache>
            </c:numRef>
          </c:val>
          <c:extLst>
            <c:ext xmlns:c16="http://schemas.microsoft.com/office/drawing/2014/chart" uri="{C3380CC4-5D6E-409C-BE32-E72D297353CC}">
              <c16:uniqueId val="{00000001-3B21-41D6-B0A3-1AB3B3F23DC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-5.73</c:v>
                </c:pt>
                <c:pt idx="1">
                  <c:v>-0.12</c:v>
                </c:pt>
                <c:pt idx="2">
                  <c:v>-12.87</c:v>
                </c:pt>
                <c:pt idx="3">
                  <c:v>-8.9</c:v>
                </c:pt>
                <c:pt idx="4">
                  <c:v>0</c:v>
                </c:pt>
              </c:numCache>
            </c:numRef>
          </c:val>
          <c:smooth val="0"/>
          <c:extLst>
            <c:ext xmlns:c16="http://schemas.microsoft.com/office/drawing/2014/chart" uri="{C3380CC4-5D6E-409C-BE32-E72D297353CC}">
              <c16:uniqueId val="{00000002-3B21-41D6-B0A3-1AB3B3F23DC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BAD-4B58-AF7B-D20163E2F14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BAD-4B58-AF7B-D20163E2F14D}"/>
            </c:ext>
          </c:extLst>
        </c:ser>
        <c:ser>
          <c:idx val="2"/>
          <c:order val="2"/>
          <c:tx>
            <c:strRef>
              <c:f>データシート!$A$29</c:f>
              <c:strCache>
                <c:ptCount val="1"/>
                <c:pt idx="0">
                  <c:v>上野村後期高齢者医療特別会計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0.04</c:v>
                </c:pt>
                <c:pt idx="4">
                  <c:v>#N/A</c:v>
                </c:pt>
                <c:pt idx="5">
                  <c:v>0.03</c:v>
                </c:pt>
                <c:pt idx="6">
                  <c:v>#N/A</c:v>
                </c:pt>
                <c:pt idx="7">
                  <c:v>0.04</c:v>
                </c:pt>
                <c:pt idx="8">
                  <c:v>#N/A</c:v>
                </c:pt>
                <c:pt idx="9">
                  <c:v>0.02</c:v>
                </c:pt>
              </c:numCache>
            </c:numRef>
          </c:val>
          <c:extLst>
            <c:ext xmlns:c16="http://schemas.microsoft.com/office/drawing/2014/chart" uri="{C3380CC4-5D6E-409C-BE32-E72D297353CC}">
              <c16:uniqueId val="{00000002-8BAD-4B58-AF7B-D20163E2F14D}"/>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0.02</c:v>
                </c:pt>
                <c:pt idx="4">
                  <c:v>#N/A</c:v>
                </c:pt>
                <c:pt idx="5">
                  <c:v>7.0000000000000007E-2</c:v>
                </c:pt>
                <c:pt idx="6">
                  <c:v>#N/A</c:v>
                </c:pt>
                <c:pt idx="7">
                  <c:v>0.05</c:v>
                </c:pt>
                <c:pt idx="8">
                  <c:v>#N/A</c:v>
                </c:pt>
                <c:pt idx="9">
                  <c:v>0.26</c:v>
                </c:pt>
              </c:numCache>
            </c:numRef>
          </c:val>
          <c:extLst>
            <c:ext xmlns:c16="http://schemas.microsoft.com/office/drawing/2014/chart" uri="{C3380CC4-5D6E-409C-BE32-E72D297353CC}">
              <c16:uniqueId val="{00000003-8BAD-4B58-AF7B-D20163E2F14D}"/>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0.11</c:v>
                </c:pt>
                <c:pt idx="4">
                  <c:v>#N/A</c:v>
                </c:pt>
                <c:pt idx="5">
                  <c:v>0.2</c:v>
                </c:pt>
                <c:pt idx="6">
                  <c:v>#N/A</c:v>
                </c:pt>
                <c:pt idx="7">
                  <c:v>0.28999999999999998</c:v>
                </c:pt>
                <c:pt idx="8">
                  <c:v>#N/A</c:v>
                </c:pt>
                <c:pt idx="9">
                  <c:v>0.31</c:v>
                </c:pt>
              </c:numCache>
            </c:numRef>
          </c:val>
          <c:extLst>
            <c:ext xmlns:c16="http://schemas.microsoft.com/office/drawing/2014/chart" uri="{C3380CC4-5D6E-409C-BE32-E72D297353CC}">
              <c16:uniqueId val="{00000004-8BAD-4B58-AF7B-D20163E2F14D}"/>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1.58</c:v>
                </c:pt>
                <c:pt idx="2">
                  <c:v>#N/A</c:v>
                </c:pt>
                <c:pt idx="3">
                  <c:v>1.1100000000000001</c:v>
                </c:pt>
                <c:pt idx="4">
                  <c:v>#N/A</c:v>
                </c:pt>
                <c:pt idx="5">
                  <c:v>1.54</c:v>
                </c:pt>
                <c:pt idx="6">
                  <c:v>#N/A</c:v>
                </c:pt>
                <c:pt idx="7">
                  <c:v>0.55000000000000004</c:v>
                </c:pt>
                <c:pt idx="8">
                  <c:v>#N/A</c:v>
                </c:pt>
                <c:pt idx="9">
                  <c:v>0.46</c:v>
                </c:pt>
              </c:numCache>
            </c:numRef>
          </c:val>
          <c:extLst>
            <c:ext xmlns:c16="http://schemas.microsoft.com/office/drawing/2014/chart" uri="{C3380CC4-5D6E-409C-BE32-E72D297353CC}">
              <c16:uniqueId val="{00000005-8BAD-4B58-AF7B-D20163E2F14D}"/>
            </c:ext>
          </c:extLst>
        </c:ser>
        <c:ser>
          <c:idx val="6"/>
          <c:order val="6"/>
          <c:tx>
            <c:strRef>
              <c:f>データシート!$A$33</c:f>
              <c:strCache>
                <c:ptCount val="1"/>
                <c:pt idx="0">
                  <c:v>生活排水処理事業特別会計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0.41</c:v>
                </c:pt>
                <c:pt idx="2">
                  <c:v>#N/A</c:v>
                </c:pt>
                <c:pt idx="3">
                  <c:v>2.0299999999999998</c:v>
                </c:pt>
                <c:pt idx="4">
                  <c:v>#N/A</c:v>
                </c:pt>
                <c:pt idx="5">
                  <c:v>2.2200000000000002</c:v>
                </c:pt>
                <c:pt idx="6">
                  <c:v>#N/A</c:v>
                </c:pt>
                <c:pt idx="7">
                  <c:v>1.87</c:v>
                </c:pt>
                <c:pt idx="8">
                  <c:v>#N/A</c:v>
                </c:pt>
                <c:pt idx="9">
                  <c:v>1.81</c:v>
                </c:pt>
              </c:numCache>
            </c:numRef>
          </c:val>
          <c:extLst>
            <c:ext xmlns:c16="http://schemas.microsoft.com/office/drawing/2014/chart" uri="{C3380CC4-5D6E-409C-BE32-E72D297353CC}">
              <c16:uniqueId val="{00000006-8BAD-4B58-AF7B-D20163E2F14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12.38</c:v>
                </c:pt>
                <c:pt idx="2">
                  <c:v>#N/A</c:v>
                </c:pt>
                <c:pt idx="3">
                  <c:v>11.99</c:v>
                </c:pt>
                <c:pt idx="4">
                  <c:v>#N/A</c:v>
                </c:pt>
                <c:pt idx="5">
                  <c:v>7.6</c:v>
                </c:pt>
                <c:pt idx="6">
                  <c:v>#N/A</c:v>
                </c:pt>
                <c:pt idx="7">
                  <c:v>4.8499999999999996</c:v>
                </c:pt>
                <c:pt idx="8">
                  <c:v>#N/A</c:v>
                </c:pt>
                <c:pt idx="9">
                  <c:v>13.83</c:v>
                </c:pt>
              </c:numCache>
            </c:numRef>
          </c:val>
          <c:extLst>
            <c:ext xmlns:c16="http://schemas.microsoft.com/office/drawing/2014/chart" uri="{C3380CC4-5D6E-409C-BE32-E72D297353CC}">
              <c16:uniqueId val="{00000007-8BAD-4B58-AF7B-D20163E2F14D}"/>
            </c:ext>
          </c:extLst>
        </c:ser>
        <c:ser>
          <c:idx val="8"/>
          <c:order val="8"/>
          <c:tx>
            <c:strRef>
              <c:f>データシート!$A$35</c:f>
              <c:strCache>
                <c:ptCount val="1"/>
                <c:pt idx="0">
                  <c:v>へき地診療所事業特別会計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0.35</c:v>
                </c:pt>
                <c:pt idx="2">
                  <c:v>#N/A</c:v>
                </c:pt>
                <c:pt idx="3">
                  <c:v>0.12</c:v>
                </c:pt>
                <c:pt idx="4">
                  <c:v>#N/A</c:v>
                </c:pt>
                <c:pt idx="5">
                  <c:v>0.11</c:v>
                </c:pt>
                <c:pt idx="6">
                  <c:v>#N/A</c:v>
                </c:pt>
                <c:pt idx="7">
                  <c:v>0.02</c:v>
                </c:pt>
                <c:pt idx="8">
                  <c:v>0.17</c:v>
                </c:pt>
                <c:pt idx="9">
                  <c:v>#N/A</c:v>
                </c:pt>
              </c:numCache>
            </c:numRef>
          </c:val>
          <c:extLst>
            <c:ext xmlns:c16="http://schemas.microsoft.com/office/drawing/2014/chart" uri="{C3380CC4-5D6E-409C-BE32-E72D297353CC}">
              <c16:uniqueId val="{00000008-8BAD-4B58-AF7B-D20163E2F14D}"/>
            </c:ext>
          </c:extLst>
        </c:ser>
        <c:ser>
          <c:idx val="9"/>
          <c:order val="9"/>
          <c:tx>
            <c:strRef>
              <c:f>データシート!$A$36</c:f>
              <c:strCache>
                <c:ptCount val="1"/>
                <c:pt idx="0">
                  <c:v>上野村産業振興事業特別会計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1.63</c:v>
                </c:pt>
                <c:pt idx="1">
                  <c:v>#N/A</c:v>
                </c:pt>
                <c:pt idx="2">
                  <c:v>1.37</c:v>
                </c:pt>
                <c:pt idx="3">
                  <c:v>#N/A</c:v>
                </c:pt>
                <c:pt idx="4">
                  <c:v>2.72</c:v>
                </c:pt>
                <c:pt idx="5">
                  <c:v>#N/A</c:v>
                </c:pt>
                <c:pt idx="6">
                  <c:v>2.27</c:v>
                </c:pt>
                <c:pt idx="7">
                  <c:v>#N/A</c:v>
                </c:pt>
                <c:pt idx="8">
                  <c:v>3.17</c:v>
                </c:pt>
                <c:pt idx="9">
                  <c:v>#N/A</c:v>
                </c:pt>
              </c:numCache>
            </c:numRef>
          </c:val>
          <c:extLst>
            <c:ext xmlns:c16="http://schemas.microsoft.com/office/drawing/2014/chart" uri="{C3380CC4-5D6E-409C-BE32-E72D297353CC}">
              <c16:uniqueId val="{00000009-8BAD-4B58-AF7B-D20163E2F14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360</c:v>
                </c:pt>
                <c:pt idx="5">
                  <c:v>367</c:v>
                </c:pt>
                <c:pt idx="8">
                  <c:v>323</c:v>
                </c:pt>
                <c:pt idx="11">
                  <c:v>315</c:v>
                </c:pt>
                <c:pt idx="14">
                  <c:v>315</c:v>
                </c:pt>
              </c:numCache>
            </c:numRef>
          </c:val>
          <c:extLst>
            <c:ext xmlns:c16="http://schemas.microsoft.com/office/drawing/2014/chart" uri="{C3380CC4-5D6E-409C-BE32-E72D297353CC}">
              <c16:uniqueId val="{00000000-BF3A-4469-A1A0-B7AE28EFE93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F3A-4469-A1A0-B7AE28EFE93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c:v>
                </c:pt>
                <c:pt idx="3">
                  <c:v>5</c:v>
                </c:pt>
                <c:pt idx="6">
                  <c:v>0</c:v>
                </c:pt>
                <c:pt idx="9">
                  <c:v>0</c:v>
                </c:pt>
                <c:pt idx="12">
                  <c:v>0</c:v>
                </c:pt>
              </c:numCache>
            </c:numRef>
          </c:val>
          <c:extLst>
            <c:ext xmlns:c16="http://schemas.microsoft.com/office/drawing/2014/chart" uri="{C3380CC4-5D6E-409C-BE32-E72D297353CC}">
              <c16:uniqueId val="{00000002-BF3A-4469-A1A0-B7AE28EFE93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c:v>
                </c:pt>
                <c:pt idx="3">
                  <c:v>13</c:v>
                </c:pt>
                <c:pt idx="6">
                  <c:v>14</c:v>
                </c:pt>
                <c:pt idx="9">
                  <c:v>15</c:v>
                </c:pt>
                <c:pt idx="12">
                  <c:v>14</c:v>
                </c:pt>
              </c:numCache>
            </c:numRef>
          </c:val>
          <c:extLst>
            <c:ext xmlns:c16="http://schemas.microsoft.com/office/drawing/2014/chart" uri="{C3380CC4-5D6E-409C-BE32-E72D297353CC}">
              <c16:uniqueId val="{00000003-BF3A-4469-A1A0-B7AE28EFE93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c:v>
                </c:pt>
                <c:pt idx="3">
                  <c:v>6</c:v>
                </c:pt>
                <c:pt idx="6">
                  <c:v>8</c:v>
                </c:pt>
                <c:pt idx="9">
                  <c:v>8</c:v>
                </c:pt>
                <c:pt idx="12">
                  <c:v>8</c:v>
                </c:pt>
              </c:numCache>
            </c:numRef>
          </c:val>
          <c:extLst>
            <c:ext xmlns:c16="http://schemas.microsoft.com/office/drawing/2014/chart" uri="{C3380CC4-5D6E-409C-BE32-E72D297353CC}">
              <c16:uniqueId val="{00000004-BF3A-4469-A1A0-B7AE28EFE93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3A-4469-A1A0-B7AE28EFE93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F3A-4469-A1A0-B7AE28EFE93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447</c:v>
                </c:pt>
                <c:pt idx="3">
                  <c:v>464</c:v>
                </c:pt>
                <c:pt idx="6">
                  <c:v>403</c:v>
                </c:pt>
                <c:pt idx="9">
                  <c:v>395</c:v>
                </c:pt>
                <c:pt idx="12">
                  <c:v>388</c:v>
                </c:pt>
              </c:numCache>
            </c:numRef>
          </c:val>
          <c:extLst>
            <c:ext xmlns:c16="http://schemas.microsoft.com/office/drawing/2014/chart" uri="{C3380CC4-5D6E-409C-BE32-E72D297353CC}">
              <c16:uniqueId val="{00000007-BF3A-4469-A1A0-B7AE28EFE93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109</c:v>
                </c:pt>
                <c:pt idx="2">
                  <c:v>#N/A</c:v>
                </c:pt>
                <c:pt idx="3">
                  <c:v>#N/A</c:v>
                </c:pt>
                <c:pt idx="4">
                  <c:v>121</c:v>
                </c:pt>
                <c:pt idx="5">
                  <c:v>#N/A</c:v>
                </c:pt>
                <c:pt idx="6">
                  <c:v>#N/A</c:v>
                </c:pt>
                <c:pt idx="7">
                  <c:v>102</c:v>
                </c:pt>
                <c:pt idx="8">
                  <c:v>#N/A</c:v>
                </c:pt>
                <c:pt idx="9">
                  <c:v>#N/A</c:v>
                </c:pt>
                <c:pt idx="10">
                  <c:v>103</c:v>
                </c:pt>
                <c:pt idx="11">
                  <c:v>#N/A</c:v>
                </c:pt>
                <c:pt idx="12">
                  <c:v>#N/A</c:v>
                </c:pt>
                <c:pt idx="13">
                  <c:v>95</c:v>
                </c:pt>
                <c:pt idx="14">
                  <c:v>#N/A</c:v>
                </c:pt>
              </c:numCache>
            </c:numRef>
          </c:val>
          <c:smooth val="0"/>
          <c:extLst>
            <c:ext xmlns:c16="http://schemas.microsoft.com/office/drawing/2014/chart" uri="{C3380CC4-5D6E-409C-BE32-E72D297353CC}">
              <c16:uniqueId val="{00000008-BF3A-4469-A1A0-B7AE28EFE93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2171</c:v>
                </c:pt>
                <c:pt idx="5">
                  <c:v>2285</c:v>
                </c:pt>
                <c:pt idx="8">
                  <c:v>2410</c:v>
                </c:pt>
                <c:pt idx="11">
                  <c:v>2534</c:v>
                </c:pt>
                <c:pt idx="14">
                  <c:v>2723</c:v>
                </c:pt>
              </c:numCache>
            </c:numRef>
          </c:val>
          <c:extLst>
            <c:ext xmlns:c16="http://schemas.microsoft.com/office/drawing/2014/chart" uri="{C3380CC4-5D6E-409C-BE32-E72D297353CC}">
              <c16:uniqueId val="{00000000-2C39-48B1-A821-E903A6776C7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C39-48B1-A821-E903A6776C7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5566</c:v>
                </c:pt>
                <c:pt idx="5">
                  <c:v>5781</c:v>
                </c:pt>
                <c:pt idx="8">
                  <c:v>5885</c:v>
                </c:pt>
                <c:pt idx="11">
                  <c:v>5798</c:v>
                </c:pt>
                <c:pt idx="14">
                  <c:v>5523</c:v>
                </c:pt>
              </c:numCache>
            </c:numRef>
          </c:val>
          <c:extLst>
            <c:ext xmlns:c16="http://schemas.microsoft.com/office/drawing/2014/chart" uri="{C3380CC4-5D6E-409C-BE32-E72D297353CC}">
              <c16:uniqueId val="{00000002-2C39-48B1-A821-E903A6776C7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C39-48B1-A821-E903A6776C7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C39-48B1-A821-E903A6776C7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39-48B1-A821-E903A6776C7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144</c:v>
                </c:pt>
                <c:pt idx="3">
                  <c:v>142</c:v>
                </c:pt>
                <c:pt idx="6">
                  <c:v>170</c:v>
                </c:pt>
                <c:pt idx="9">
                  <c:v>163</c:v>
                </c:pt>
                <c:pt idx="12">
                  <c:v>166</c:v>
                </c:pt>
              </c:numCache>
            </c:numRef>
          </c:val>
          <c:extLst>
            <c:ext xmlns:c16="http://schemas.microsoft.com/office/drawing/2014/chart" uri="{C3380CC4-5D6E-409C-BE32-E72D297353CC}">
              <c16:uniqueId val="{00000006-2C39-48B1-A821-E903A6776C7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107</c:v>
                </c:pt>
                <c:pt idx="3">
                  <c:v>165</c:v>
                </c:pt>
                <c:pt idx="6">
                  <c:v>154</c:v>
                </c:pt>
                <c:pt idx="9">
                  <c:v>142</c:v>
                </c:pt>
                <c:pt idx="12">
                  <c:v>133</c:v>
                </c:pt>
              </c:numCache>
            </c:numRef>
          </c:val>
          <c:extLst>
            <c:ext xmlns:c16="http://schemas.microsoft.com/office/drawing/2014/chart" uri="{C3380CC4-5D6E-409C-BE32-E72D297353CC}">
              <c16:uniqueId val="{00000007-2C39-48B1-A821-E903A6776C7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83</c:v>
                </c:pt>
                <c:pt idx="3">
                  <c:v>72</c:v>
                </c:pt>
                <c:pt idx="6">
                  <c:v>76</c:v>
                </c:pt>
                <c:pt idx="9">
                  <c:v>71</c:v>
                </c:pt>
                <c:pt idx="12">
                  <c:v>87</c:v>
                </c:pt>
              </c:numCache>
            </c:numRef>
          </c:val>
          <c:extLst>
            <c:ext xmlns:c16="http://schemas.microsoft.com/office/drawing/2014/chart" uri="{C3380CC4-5D6E-409C-BE32-E72D297353CC}">
              <c16:uniqueId val="{00000008-2C39-48B1-A821-E903A6776C7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c:v>
                </c:pt>
                <c:pt idx="3">
                  <c:v>1</c:v>
                </c:pt>
                <c:pt idx="6">
                  <c:v>0</c:v>
                </c:pt>
                <c:pt idx="9">
                  <c:v>0</c:v>
                </c:pt>
                <c:pt idx="12">
                  <c:v>0</c:v>
                </c:pt>
              </c:numCache>
            </c:numRef>
          </c:val>
          <c:extLst>
            <c:ext xmlns:c16="http://schemas.microsoft.com/office/drawing/2014/chart" uri="{C3380CC4-5D6E-409C-BE32-E72D297353CC}">
              <c16:uniqueId val="{00000009-2C39-48B1-A821-E903A6776C7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2231</c:v>
                </c:pt>
                <c:pt idx="3">
                  <c:v>2372</c:v>
                </c:pt>
                <c:pt idx="6">
                  <c:v>2586</c:v>
                </c:pt>
                <c:pt idx="9">
                  <c:v>2865</c:v>
                </c:pt>
                <c:pt idx="12">
                  <c:v>3135</c:v>
                </c:pt>
              </c:numCache>
            </c:numRef>
          </c:val>
          <c:extLst>
            <c:ext xmlns:c16="http://schemas.microsoft.com/office/drawing/2014/chart" uri="{C3380CC4-5D6E-409C-BE32-E72D297353CC}">
              <c16:uniqueId val="{0000000A-2C39-48B1-A821-E903A6776C7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C39-48B1-A821-E903A6776C7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950</c:v>
                </c:pt>
                <c:pt idx="1">
                  <c:v>911</c:v>
                </c:pt>
                <c:pt idx="2">
                  <c:v>809</c:v>
                </c:pt>
              </c:numCache>
            </c:numRef>
          </c:val>
          <c:extLst>
            <c:ext xmlns:c16="http://schemas.microsoft.com/office/drawing/2014/chart" uri="{C3380CC4-5D6E-409C-BE32-E72D297353CC}">
              <c16:uniqueId val="{00000000-1BDB-4BDC-A304-7A64877ACF4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478</c:v>
                </c:pt>
                <c:pt idx="1">
                  <c:v>478</c:v>
                </c:pt>
                <c:pt idx="2">
                  <c:v>478</c:v>
                </c:pt>
              </c:numCache>
            </c:numRef>
          </c:val>
          <c:extLst>
            <c:ext xmlns:c16="http://schemas.microsoft.com/office/drawing/2014/chart" uri="{C3380CC4-5D6E-409C-BE32-E72D297353CC}">
              <c16:uniqueId val="{00000001-1BDB-4BDC-A304-7A64877ACF4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4275</c:v>
                </c:pt>
                <c:pt idx="1">
                  <c:v>4228</c:v>
                </c:pt>
                <c:pt idx="2">
                  <c:v>4061</c:v>
                </c:pt>
              </c:numCache>
            </c:numRef>
          </c:val>
          <c:extLst>
            <c:ext xmlns:c16="http://schemas.microsoft.com/office/drawing/2014/chart" uri="{C3380CC4-5D6E-409C-BE32-E72D297353CC}">
              <c16:uniqueId val="{00000002-1BDB-4BDC-A304-7A64877ACF4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{47ADDC52-7F41-4AD4-865F-9D3C36C53158}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7F0-4600-8FC6-3733BF5FCC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{733414AD-A732-47F2-8794-339118325714}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F0-4600-8FC6-3733BF5FCC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{3A72AE80-CB2D-40B0-870D-C473B3F000FF}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F0-4600-8FC6-3733BF5FCC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{1F97C133-8485-4028-95D6-ED766FA13489}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F0-4600-8FC6-3733BF5FCC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{CC60F29E-9A9D-4161-9E45-00CA153B3707}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F0-4600-8FC6-3733BF5FCC7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{AF383725-558A-43B3-ACA0-41B2CEE906C4}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7F0-4600-8FC6-3733BF5FCC7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{D8D6B7E1-B791-4888-879B-D3EF4F4A0D4F}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7F0-4600-8FC6-3733BF5FCC7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{9CDEB642-A5B1-4D11-A293-95CB5C44EF96}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7F0-4600-8FC6-3733BF5FCC7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{BF10B243-85E5-49B8-9ADF-978C6AB3750D}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7F0-4600-8FC6-3733BF5FCC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56.7</c:v>
                </c:pt>
                <c:pt idx="24">
                  <c:v>64.400000000000006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7F0-4600-8FC6-3733BF5FCC7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{EA9968CC-44D9-4597-B6CC-995EBE8EB706}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7F0-4600-8FC6-3733BF5FCC7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{B95ED907-AEDD-42A9-B92C-6CE8332C3D6F}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F0-4600-8FC6-3733BF5FCC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{3AECE166-EF41-43C2-8ED8-CC7E1C1F7039}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F0-4600-8FC6-3733BF5FCC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{E42228EB-AF68-42BB-93DF-C2A335DCC970}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F0-4600-8FC6-3733BF5FCC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{CC231408-EE69-4451-80D6-44710F9347EF}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F0-4600-8FC6-3733BF5FCC7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{948CC618-0BDC-4462-AE7A-EA15FA4F48C7}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7F0-4600-8FC6-3733BF5FCC7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{0C4F77EB-B9FD-40B4-BB75-3074F4CFC16E}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7F0-4600-8FC6-3733BF5FCC7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{13DA6CE2-0C7E-4021-856A-ADA6C0A81DDE}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7F0-4600-8FC6-3733BF5FCC7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{FFA06F66-12A3-42DF-8351-F1C9FFC5F83B}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7F0-4600-8FC6-3733BF5FCC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24">
                  <c:v>60</c:v>
                </c:pt>
              </c:numCache>
            </c:numRef>
          </c:xVal>
          <c:yVal>
            <c:numRef>
              <c:f>公会計指標分析・財政指標組合せ分析表!$BP$55:$DC$55</c:f>
              <c:numCache>
                <c:formatCode>#,##0.0;"▲ "#,##0.0</c:formatCode>
                <c:ptCount val="40"/>
                <c:pt idx="0">
                  <c:v>0</c:v>
                </c:pt>
                <c:pt idx="24">
                  <c:v>0</c:v>
                </c:pt>
              </c:numCache>
            </c:numRef>
          </c:yVal>
          <c:smooth val="0"/>
          <c:extLst>
            <c:ext xmlns:c16="http://schemas.microsoft.com/office/drawing/2014/chart" uri="{C3380CC4-5D6E-409C-BE32-E72D297353CC}">
              <c16:uniqueId val="{00000013-67F0-4600-8FC6-3733BF5FCC73}"/>
            </c:ext>
          </c:extLst>
        </c:ser>
        <c:dLbls>
          <c:showLegendKey val="0"/>
          <c:showVal val="1"/>
          <c:showCatName val="0"/>
          <c:showSerName val="0"/>
          <c:showPercent val="0"/>
          <c:showBubbleSize val="0"/>
        </c:dLbls>
        <c:axId val="46179840"/>
        <c:axId val="46181760"/>
      </c:scatterChart>
      <c:valAx>
        <c:axId val="46179840"/>
        <c:scaling>
          <c:orientation val="maxMin"/>
          <c:max val="61"/>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{A560278F-3D51-47C2-89FB-847117397397}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467-4285-98F5-9FA44E75488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{1FD7DA12-8190-410B-AFDB-D6A573428565}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67-4285-98F5-9FA44E75488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{4FD63C16-11DB-4B85-BD55-8A42794A7763}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67-4285-98F5-9FA44E75488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{E5D485E2-BBB9-4742-AD11-8FC0498B38D5}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67-4285-98F5-9FA44E75488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{C49B34AC-C157-43D2-856C-CCE9AB058C02}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67-4285-98F5-9FA44E75488D}"/>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{526CE7EB-4A01-4149-80F3-70BECB9A7ECA}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467-4285-98F5-9FA44E75488D}"/>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{42E69F1F-C8B9-4509-A03B-49EAEFC8ED15}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467-4285-98F5-9FA44E75488D}"/>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{BE5D0264-E085-4EDC-BB41-703689EF57D7}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467-4285-98F5-9FA44E75488D}"/>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{2DD8BB39-82D3-4FE1-8952-31A95A3C18B8}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467-4285-98F5-9FA44E75488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7.9</c:v>
                </c:pt>
                <c:pt idx="16">
                  <c:v>7.9</c:v>
                </c:pt>
                <c:pt idx="24">
                  <c:v>8.1</c:v>
                </c:pt>
                <c:pt idx="32">
                  <c:v>7.6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467-4285-98F5-9FA44E75488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{01B06E36-B7D9-43FB-B596-1E762717C2A1}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467-4285-98F5-9FA44E75488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{A4DB3DE6-02E7-4E31-AE22-20BF38D1501C}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67-4285-98F5-9FA44E75488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{E6BB4E13-4D35-44A8-9893-985305ECDC10}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67-4285-98F5-9FA44E75488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{C26074C5-33B0-47C6-B771-A2BC427815ED}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67-4285-98F5-9FA44E75488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{BC1D246D-168D-48F3-8BDA-7ABA03A0299F}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67-4285-98F5-9FA44E75488D}"/>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{68F1A6C8-7C59-4DED-8DF9-90DDA2F9D882}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467-4285-98F5-9FA44E75488D}"/>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{85FF1561-0CE1-444A-A4AB-02D8657CFA7C}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467-4285-98F5-9FA44E75488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{C45AE9F3-52DD-4903-9D1E-C302EB61365E}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467-4285-98F5-9FA44E75488D}"/>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{51A345CA-2D9B-41D6-A68B-D68956E0AE1A}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467-4285-98F5-9FA44E7548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467-4285-98F5-9FA44E75488D}"/>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群馬県上野村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基金等の充当可能財源などが比較的多く、平成２３年度以降は地方債発行を抑制し、借入金の減少と償還が進んでいたが、平成２８年度以降は交付税参入率の高い地方債の借入を継続して行っており、今後元利償還金は増額することが予想される。このため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満期一括償還地方債の償還の財源として減債基金の積立は行っていない。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群馬県上野村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基金等の充当可能財源などが比較的多く、平成２３年度以降は地方債発行を抑制し、借入金の減少と償還が進んでいたが、平成２８年度以降は地方債の借入を行っているため、将来負担額が増加することが予想される。このため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群馬県上野村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に続き、台風災害により災害復旧は次年度へ継続するため繰越事業も多く、緊急的な復旧の中で補助負担金や起債の充当が難しい事業などもあり、基金取り崩し額が増額となったため、基金残高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固定資産税収入の減少を補うだけの普通交付税の交付が見込めずに、一般財源の確保が今後益々厳しくなっていくことが予想される。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また固定資産の老朽化が進んでおり、改修並びに更新に係る費用が今後増加することが見込まれるため、基金の活用を見込んでいる。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国土保全事業や公共施設の更新事業、本村の健全な自治存続と振興発展を推進するための事業等に充当。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振興発展を推進するための事業等に充当のため、基金残高が減少している。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条例に基づき適正に積立て管理を行い、計画的に公共施設の更新や、国土保全等に充当していく。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台風災害により災害復旧は次年度へ継続するため繰越事業も多く、緊急的な復旧の中で補助負担金や起債の充当が難しい事業などもあり、基金取り崩し額が増額。</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特定目的基金の有効的な活用により一定の残高確保に努める。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基金利子を積み立てており微増となっている。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条例に基づき適切な積立及び処分を行うものとする。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002A77C-0AEE-41D8-8232-9D2AE2F9A9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8DDCE1C-241D-4CA9-A31D-7601DDDD46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BD2C41FF-9D62-4412-A582-34559D3781F3}"/>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49E60AA0-4AEF-454A-B981-D04A650368A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28BE2A0E-7283-443B-8B1F-B132B0C5C0EF}"/>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750413F1-564B-4348-8047-792563995EDD}"/>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51A208E5-A84A-443A-9350-B37B1F4FAA8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A92C73AB-F530-4933-9CDB-9D6C1F90657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3E4017F5-964B-41D7-9AFF-6CB760F29DDD}"/>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227DEE29-E20B-457B-82BB-91C06ED7F07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DF204FCD-699E-4964-9FA9-4245201A299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1DFD9309-19CA-4AA3-9E2D-6F49DC38F3C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2F92ABA7-923B-4305-93E6-45B9EBC99A5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群馬県上野村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B5779E3F-DB80-4E41-8443-15FF35CB840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CD3CEC2E-8572-474D-BE98-3CC5C9D4D19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B3ED7C27-D1D7-4105-83EB-BD0A1A93E90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A47D9B62-FE86-4A15-8A1E-03293C45D23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1E123BDA-A3DC-48E2-A77E-79B739843CF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22659AA4-6574-4221-8B49-8712E24EB8C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1,136
1,120
181.85
3,995,072
3,788,691
172,981
1,650,534
3,134,551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01458DB5-AE12-42D5-ABD6-6E3636C7FC8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55D575B1-2C32-41EE-96B2-75AF2DEDF87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44228B6C-19A0-4A8E-8739-F06FD52E356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FEA6325A-9D58-41DD-B8A6-EBB35CD5408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BDD9747C-6258-4651-A34A-9D9E23BADC3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B74E48F3-FEC8-45A7-87CE-36ED3CBCBEE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D0AC9091-41F2-4CA1-B27E-B3E5F63646F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92BE9CB3-8386-405A-B848-375CF81844F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3EBFD2D3-69AF-4089-BE1C-1522263BDE6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A998CE97-D02E-4A53-BDED-6574C543D2E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9DFDFD3B-EA47-4296-8C38-0D074F2F480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8593BBCC-A5B6-4986-A0AE-384807506B5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D7F57A43-ABC9-4B04-A678-8FC750A00F7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9BD4BEAA-F61E-4B43-9DB3-872CBDBABD1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DC67F532-5B3B-42F7-AD97-DB2391D18F0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4A8255C3-0B59-44E2-B1EE-4F0311F4F92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303FFB3B-0EDF-467E-8F87-F57DE69A021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a:extLst>
            <a:ext uri="{FF2B5EF4-FFF2-40B4-BE49-F238E27FC236}">
              <a16:creationId xmlns:a16="http://schemas.microsoft.com/office/drawing/2014/main" id="{746C120F-2F33-4827-B054-F926C517EF1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a:extLst>
            <a:ext uri="{FF2B5EF4-FFF2-40B4-BE49-F238E27FC236}">
              <a16:creationId xmlns:a16="http://schemas.microsoft.com/office/drawing/2014/main" id="{5EEE3E90-43C8-4E1C-804B-E0EABA203D0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0" name="テキスト ボックス 39">
          <a:extLst>
            <a:ext uri="{FF2B5EF4-FFF2-40B4-BE49-F238E27FC236}">
              <a16:creationId xmlns:a16="http://schemas.microsoft.com/office/drawing/2014/main" id="{2883997C-A24D-42EB-86A1-FF18C0C803E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a:extLst>
            <a:ext uri="{FF2B5EF4-FFF2-40B4-BE49-F238E27FC236}">
              <a16:creationId xmlns:a16="http://schemas.microsoft.com/office/drawing/2014/main" id="{DAD63939-BB86-45A2-B8F5-0532364A7A5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a:extLst>
            <a:ext uri="{FF2B5EF4-FFF2-40B4-BE49-F238E27FC236}">
              <a16:creationId xmlns:a16="http://schemas.microsoft.com/office/drawing/2014/main" id="{1801FD41-D979-40DC-8E1D-FF7148F4F6B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21E2ADF9-A972-4858-B006-7566CC19046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42B9772E-E4F9-44E5-86A5-C1C9D2E5105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5" name="正方形/長方形 44">
          <a:extLst>
            <a:ext uri="{FF2B5EF4-FFF2-40B4-BE49-F238E27FC236}">
              <a16:creationId xmlns:a16="http://schemas.microsoft.com/office/drawing/2014/main" id="{80BA7F9E-9851-49CB-9127-C0570C09478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EA2597C9-45D6-45AD-A933-5504CB320C5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C7BF3748-09AC-4DF1-A3B2-D30E5FECCA9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EFEEAA7E-789A-455D-BAD4-8D88EF28AC6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75C09F7C-4787-48EA-A4AE-D96F1E7F654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AD695E7D-2410-449B-82A3-80A0427294B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F9E5A174-3FFA-44EC-B8E8-1BA9AFD3877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578022BA-2664-43AC-B8E2-7F3EDCF82DD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91C94C17-EA89-4C63-8E3C-9CA589FFE72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184B7BDE-7FA1-463D-B0D3-5B82A9840BA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A95CC46D-9D57-4281-98A6-D8D5A4699C5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有形固定資産減価償却率は類似団体より高い水準にあったが、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２年度に公共施設等個別施設計画を策定し、今後は計画に基づいた施設の維持管理を適切に進めたい</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E1F279F9-952D-4A42-8294-CD4E65ABC6C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DC0588A5-EE10-4C7C-9C34-E934D25E3F3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8" name="テキスト ボックス 57">
          <a:extLst>
            <a:ext uri="{FF2B5EF4-FFF2-40B4-BE49-F238E27FC236}">
              <a16:creationId xmlns:a16="http://schemas.microsoft.com/office/drawing/2014/main" id="{6BD4F1C6-9F45-4E94-A48C-F7956D332FBC}"/>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a:extLst>
            <a:ext uri="{FF2B5EF4-FFF2-40B4-BE49-F238E27FC236}">
              <a16:creationId xmlns:a16="http://schemas.microsoft.com/office/drawing/2014/main" id="{DE1DC505-B997-4B3F-855E-50F720469844}"/>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a:extLst>
            <a:ext uri="{FF2B5EF4-FFF2-40B4-BE49-F238E27FC236}">
              <a16:creationId xmlns:a16="http://schemas.microsoft.com/office/drawing/2014/main" id="{A7090250-6BB6-401A-A216-51345006EE32}"/>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a:extLst>
            <a:ext uri="{FF2B5EF4-FFF2-40B4-BE49-F238E27FC236}">
              <a16:creationId xmlns:a16="http://schemas.microsoft.com/office/drawing/2014/main" id="{99DD31F9-3364-4E1F-9915-7F2FB36BB7CE}"/>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a:extLst>
            <a:ext uri="{FF2B5EF4-FFF2-40B4-BE49-F238E27FC236}">
              <a16:creationId xmlns:a16="http://schemas.microsoft.com/office/drawing/2014/main" id="{C95C7C35-E109-45E1-8942-AA633854185C}"/>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a:extLst>
            <a:ext uri="{FF2B5EF4-FFF2-40B4-BE49-F238E27FC236}">
              <a16:creationId xmlns:a16="http://schemas.microsoft.com/office/drawing/2014/main" id="{A3874BA0-84AB-48A3-969A-8813DD1B7188}"/>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a:extLst>
            <a:ext uri="{FF2B5EF4-FFF2-40B4-BE49-F238E27FC236}">
              <a16:creationId xmlns:a16="http://schemas.microsoft.com/office/drawing/2014/main" id="{5A19E08D-ACE5-417B-BE1A-9BD3A649F749}"/>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a:extLst>
            <a:ext uri="{FF2B5EF4-FFF2-40B4-BE49-F238E27FC236}">
              <a16:creationId xmlns:a16="http://schemas.microsoft.com/office/drawing/2014/main" id="{54FBF814-F16A-4CFD-8370-A391AE13F58D}"/>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a:extLst>
            <a:ext uri="{FF2B5EF4-FFF2-40B4-BE49-F238E27FC236}">
              <a16:creationId xmlns:a16="http://schemas.microsoft.com/office/drawing/2014/main" id="{BB1ADB09-537C-4A2F-9F86-F6F39F25256E}"/>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AE5A92FE-8303-4303-A0F4-3F0611C9C46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8" name="テキスト ボックス 67">
          <a:extLst>
            <a:ext uri="{FF2B5EF4-FFF2-40B4-BE49-F238E27FC236}">
              <a16:creationId xmlns:a16="http://schemas.microsoft.com/office/drawing/2014/main" id="{77DA3129-7370-49A2-89BC-E0A314766637}"/>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36228A01-1D31-4D24-99F4-A6784F8E259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0" name="直線コネクタ 69">
          <a:extLst>
            <a:ext uri="{FF2B5EF4-FFF2-40B4-BE49-F238E27FC236}">
              <a16:creationId xmlns:a16="http://schemas.microsoft.com/office/drawing/2014/main" id="{8743E82E-A10D-4937-98AF-9E94A9CDE0EE}"/>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1" name="有形固定資産減価償却率最小値テキスト">
          <a:extLst>
            <a:ext uri="{FF2B5EF4-FFF2-40B4-BE49-F238E27FC236}">
              <a16:creationId xmlns:a16="http://schemas.microsoft.com/office/drawing/2014/main" id="{4C292D10-F28B-4D8C-9AA8-6A32A60D0902}"/>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2" name="直線コネクタ 71">
          <a:extLst>
            <a:ext uri="{FF2B5EF4-FFF2-40B4-BE49-F238E27FC236}">
              <a16:creationId xmlns:a16="http://schemas.microsoft.com/office/drawing/2014/main" id="{C161D63A-8A1B-4C65-BCAE-2551A780D7B1}"/>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3" name="有形固定資産減価償却率最大値テキスト">
          <a:extLst>
            <a:ext uri="{FF2B5EF4-FFF2-40B4-BE49-F238E27FC236}">
              <a16:creationId xmlns:a16="http://schemas.microsoft.com/office/drawing/2014/main" id="{71EDF8FB-9B0F-44FE-9FDB-AA08B39F172E}"/>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4" name="直線コネクタ 73">
          <a:extLst>
            <a:ext uri="{FF2B5EF4-FFF2-40B4-BE49-F238E27FC236}">
              <a16:creationId xmlns:a16="http://schemas.microsoft.com/office/drawing/2014/main" id="{6C7E570D-AA2F-4F8C-9F4E-7157B6DBCA61}"/>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5" name="有形固定資産減価償却率平均値テキスト">
          <a:extLst>
            <a:ext uri="{FF2B5EF4-FFF2-40B4-BE49-F238E27FC236}">
              <a16:creationId xmlns:a16="http://schemas.microsoft.com/office/drawing/2014/main" id="{A0338650-06A7-40CC-BB54-C384CA69B961}"/>
            </a:ext>
          </a:extLst>
        </xdr:cNvPr>
        <xdr:cNvSpPr txBox="1"/>
      </xdr:nvSpPr>
      <xdr:spPr>
        <a:xfrm>
          <a:off x="4813300" y="619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6" name="フローチャート: 判断 75">
          <a:extLst>
            <a:ext uri="{FF2B5EF4-FFF2-40B4-BE49-F238E27FC236}">
              <a16:creationId xmlns:a16="http://schemas.microsoft.com/office/drawing/2014/main" id="{D6EAE68C-D791-426A-A100-1FF673487250}"/>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7" name="フローチャート: 判断 76">
          <a:extLst>
            <a:ext uri="{FF2B5EF4-FFF2-40B4-BE49-F238E27FC236}">
              <a16:creationId xmlns:a16="http://schemas.microsoft.com/office/drawing/2014/main" id="{47BAF8F9-BDD9-41DE-BC63-8F233F915E32}"/>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78" name="フローチャート: 判断 77">
          <a:extLst>
            <a:ext uri="{FF2B5EF4-FFF2-40B4-BE49-F238E27FC236}">
              <a16:creationId xmlns:a16="http://schemas.microsoft.com/office/drawing/2014/main" id="{DAAC64E2-FBC8-4C48-9839-84914FABB0FD}"/>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9" name="フローチャート: 判断 78">
          <a:extLst>
            <a:ext uri="{FF2B5EF4-FFF2-40B4-BE49-F238E27FC236}">
              <a16:creationId xmlns:a16="http://schemas.microsoft.com/office/drawing/2014/main" id="{B28F7DD4-7B2A-4C07-9AD6-61BA38260F68}"/>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0" name="フローチャート: 判断 79">
          <a:extLst>
            <a:ext uri="{FF2B5EF4-FFF2-40B4-BE49-F238E27FC236}">
              <a16:creationId xmlns:a16="http://schemas.microsoft.com/office/drawing/2014/main" id="{72A9AB0E-4CAF-46D5-A764-1C49EA3A70E0}"/>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33097D61-4A9C-46FB-B04D-7D8B95C6668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34F8C2AA-665E-440A-A079-5A537229C2B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9D3D2471-9967-45BC-BB11-3AD190EE762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A552FE92-3DD6-45E4-B4B4-9E4ABDF543C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4B131E66-87A0-42EF-9485-E59D9A60957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34671</xdr:rowOff>
    </xdr:from>
    <xdr:to>
      <xdr:col>19</xdr:col>
      <xdr:colOff>187325</xdr:colOff>
      <xdr:row>32</xdr:row>
      <xdr:rowOff>136271</xdr:rowOff>
    </xdr:to>
    <xdr:sp macro="" textlink="">
      <xdr:nvSpPr>
        <xdr:cNvPr id="86" name="楕円 85">
          <a:extLst>
            <a:ext uri="{FF2B5EF4-FFF2-40B4-BE49-F238E27FC236}">
              <a16:creationId xmlns:a16="http://schemas.microsoft.com/office/drawing/2014/main" id="{8EA995A7-E025-49B5-80E7-F47CE36A3CEF}"/>
            </a:ext>
          </a:extLst>
        </xdr:cNvPr>
        <xdr:cNvSpPr/>
      </xdr:nvSpPr>
      <xdr:spPr>
        <a:xfrm>
          <a:off x="4000500" y="629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39878</xdr:rowOff>
    </xdr:from>
    <xdr:to>
      <xdr:col>7</xdr:col>
      <xdr:colOff>187325</xdr:colOff>
      <xdr:row>31</xdr:row>
      <xdr:rowOff>141478</xdr:rowOff>
    </xdr:to>
    <xdr:sp macro="" textlink="">
      <xdr:nvSpPr>
        <xdr:cNvPr id="87" name="楕円 86">
          <a:extLst>
            <a:ext uri="{FF2B5EF4-FFF2-40B4-BE49-F238E27FC236}">
              <a16:creationId xmlns:a16="http://schemas.microsoft.com/office/drawing/2014/main" id="{10BDF351-E9E2-428C-945B-1B308E16F7CB}"/>
            </a:ext>
          </a:extLst>
        </xdr:cNvPr>
        <xdr:cNvSpPr/>
      </xdr:nvSpPr>
      <xdr:spPr>
        <a:xfrm>
          <a:off x="1714500" y="61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57802</xdr:rowOff>
    </xdr:from>
    <xdr:ext cx="405111" cy="259045"/>
    <xdr:sp macro="" textlink="">
      <xdr:nvSpPr>
        <xdr:cNvPr id="88" name="n_1aveValue有形固定資産減価償却率">
          <a:extLst>
            <a:ext uri="{FF2B5EF4-FFF2-40B4-BE49-F238E27FC236}">
              <a16:creationId xmlns:a16="http://schemas.microsoft.com/office/drawing/2014/main" id="{BDCE8762-A43C-4424-8FE9-C81D8A013F89}"/>
            </a:ext>
          </a:extLst>
        </xdr:cNvPr>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89" name="n_2aveValue有形固定資産減価償却率">
          <a:extLst>
            <a:ext uri="{FF2B5EF4-FFF2-40B4-BE49-F238E27FC236}">
              <a16:creationId xmlns:a16="http://schemas.microsoft.com/office/drawing/2014/main" id="{F5CA12D2-50FE-48A4-82F8-F8AD6B7358FF}"/>
            </a:ext>
          </a:extLst>
        </xdr:cNvPr>
        <xdr:cNvSpPr txBox="1"/>
      </xdr:nvSpPr>
      <xdr:spPr>
        <a:xfrm>
          <a:off x="3086744" y="594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90" name="n_3aveValue有形固定資産減価償却率">
          <a:extLst>
            <a:ext uri="{FF2B5EF4-FFF2-40B4-BE49-F238E27FC236}">
              <a16:creationId xmlns:a16="http://schemas.microsoft.com/office/drawing/2014/main" id="{0AA6CBD4-A23B-4BDD-B6DC-530A33861CA4}"/>
            </a:ext>
          </a:extLst>
        </xdr:cNvPr>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91" name="n_4aveValue有形固定資産減価償却率">
          <a:extLst>
            <a:ext uri="{FF2B5EF4-FFF2-40B4-BE49-F238E27FC236}">
              <a16:creationId xmlns:a16="http://schemas.microsoft.com/office/drawing/2014/main" id="{3F5B8223-BA00-4480-87F1-E17CAA3CC0DC}"/>
            </a:ext>
          </a:extLst>
        </xdr:cNvPr>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127398</xdr:rowOff>
    </xdr:from>
    <xdr:ext cx="405111" cy="259045"/>
    <xdr:sp macro="" textlink="">
      <xdr:nvSpPr>
        <xdr:cNvPr id="92" name="n_1mainValue有形固定資産減価償却率">
          <a:extLst>
            <a:ext uri="{FF2B5EF4-FFF2-40B4-BE49-F238E27FC236}">
              <a16:creationId xmlns:a16="http://schemas.microsoft.com/office/drawing/2014/main" id="{193AF451-6A07-494D-BECE-E2CBB49C2E73}"/>
            </a:ext>
          </a:extLst>
        </xdr:cNvPr>
        <xdr:cNvSpPr txBox="1"/>
      </xdr:nvSpPr>
      <xdr:spPr>
        <a:xfrm>
          <a:off x="3836044" y="6385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132605</xdr:rowOff>
    </xdr:from>
    <xdr:ext cx="405111" cy="259045"/>
    <xdr:sp macro="" textlink="">
      <xdr:nvSpPr>
        <xdr:cNvPr id="93" name="n_4mainValue有形固定資産減価償却率">
          <a:extLst>
            <a:ext uri="{FF2B5EF4-FFF2-40B4-BE49-F238E27FC236}">
              <a16:creationId xmlns:a16="http://schemas.microsoft.com/office/drawing/2014/main" id="{427D4BCE-A6B3-4FB1-B572-E818006DCC97}"/>
            </a:ext>
          </a:extLst>
        </xdr:cNvPr>
        <xdr:cNvSpPr txBox="1"/>
      </xdr:nvSpPr>
      <xdr:spPr>
        <a:xfrm>
          <a:off x="1562744" y="6219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8D0B62CF-C442-4FD3-9F17-42D331902E7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34BF3CFB-BB15-4790-997C-9D5BBD026DF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96" name="正方形/長方形 95">
          <a:extLst>
            <a:ext uri="{FF2B5EF4-FFF2-40B4-BE49-F238E27FC236}">
              <a16:creationId xmlns:a16="http://schemas.microsoft.com/office/drawing/2014/main" id="{8904903A-111A-48FC-BCA7-AF3DDA124033}"/>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C25D865A-D5AA-48E8-962E-38F96CE79BE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BDFB80FA-2D97-49B2-863B-D22285D7466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E223CF5C-84E2-4AD4-B29A-7B41274845C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A1A64F72-25B2-45BC-B680-0EF50DB8933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E69B330D-FBB3-4C26-8AAD-1D7CF704560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8AAB3302-F826-46AB-A04E-10CCCD389C1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888DB9EF-09C6-4497-B915-0389E961C5C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F70205F6-AEA0-4091-9971-35745149E61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B53A9D77-0F1C-4C6B-A4DD-0527FE4D96C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A5A92EFC-53DD-436B-B309-6A38C1E72B9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基金等の充当可能財源などが比較的多いが、平成２８年度以降は地方債の借入をしており、借入残高の増、元利償還金も年々増額しているため、健全な財政運営に努める。</a:t>
          </a: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6DA13C8E-B503-4E32-B3DB-B80E44D17DB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554D804B-D5D6-41AE-B15B-7B431175027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EFB8C0A9-A248-48CE-9D43-E4245254C2B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a:extLst>
            <a:ext uri="{FF2B5EF4-FFF2-40B4-BE49-F238E27FC236}">
              <a16:creationId xmlns:a16="http://schemas.microsoft.com/office/drawing/2014/main" id="{55317E44-929B-4C46-899A-B0B609652826}"/>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a:extLst>
            <a:ext uri="{FF2B5EF4-FFF2-40B4-BE49-F238E27FC236}">
              <a16:creationId xmlns:a16="http://schemas.microsoft.com/office/drawing/2014/main" id="{9A50B8C0-580F-485C-B206-44AAD4122A8B}"/>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a:extLst>
            <a:ext uri="{FF2B5EF4-FFF2-40B4-BE49-F238E27FC236}">
              <a16:creationId xmlns:a16="http://schemas.microsoft.com/office/drawing/2014/main" id="{BF3E8DE5-3B2B-4F2E-8F50-0DB8F5BB492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a:extLst>
            <a:ext uri="{FF2B5EF4-FFF2-40B4-BE49-F238E27FC236}">
              <a16:creationId xmlns:a16="http://schemas.microsoft.com/office/drawing/2014/main" id="{B72ADA98-1B3E-4697-AB5E-F3A53D7269C6}"/>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a:extLst>
            <a:ext uri="{FF2B5EF4-FFF2-40B4-BE49-F238E27FC236}">
              <a16:creationId xmlns:a16="http://schemas.microsoft.com/office/drawing/2014/main" id="{5FDDA3DC-1E33-4ACB-82BF-C2E0E14811AC}"/>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a:extLst>
            <a:ext uri="{FF2B5EF4-FFF2-40B4-BE49-F238E27FC236}">
              <a16:creationId xmlns:a16="http://schemas.microsoft.com/office/drawing/2014/main" id="{D08945CB-364E-4B75-958A-3474F2359867}"/>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a:extLst>
            <a:ext uri="{FF2B5EF4-FFF2-40B4-BE49-F238E27FC236}">
              <a16:creationId xmlns:a16="http://schemas.microsoft.com/office/drawing/2014/main" id="{D12681FD-105C-4520-8FD2-7FA8987BBC86}"/>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a:extLst>
            <a:ext uri="{FF2B5EF4-FFF2-40B4-BE49-F238E27FC236}">
              <a16:creationId xmlns:a16="http://schemas.microsoft.com/office/drawing/2014/main" id="{323AB3E4-C5F7-4378-8CD6-C0C499BC65FE}"/>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a:extLst>
            <a:ext uri="{FF2B5EF4-FFF2-40B4-BE49-F238E27FC236}">
              <a16:creationId xmlns:a16="http://schemas.microsoft.com/office/drawing/2014/main" id="{F3C7E1FD-3977-4D5E-AD18-51E15DF4B3D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a:extLst>
            <a:ext uri="{FF2B5EF4-FFF2-40B4-BE49-F238E27FC236}">
              <a16:creationId xmlns:a16="http://schemas.microsoft.com/office/drawing/2014/main" id="{A26207F6-3913-4369-B532-0D6DAED8237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a:extLst>
            <a:ext uri="{FF2B5EF4-FFF2-40B4-BE49-F238E27FC236}">
              <a16:creationId xmlns:a16="http://schemas.microsoft.com/office/drawing/2014/main" id="{D8A56E24-F62A-44CD-BF97-BC2C4D40171E}"/>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a:extLst>
            <a:ext uri="{FF2B5EF4-FFF2-40B4-BE49-F238E27FC236}">
              <a16:creationId xmlns:a16="http://schemas.microsoft.com/office/drawing/2014/main" id="{C5D054ED-A34E-4F71-AEDA-E5C960DDD381}"/>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661B4A26-0CD1-4AB7-8CB5-AEAF4CDF069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1B627EA9-5B27-4EE6-9C14-01DB9F7E9D3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24" name="直線コネクタ 123">
          <a:extLst>
            <a:ext uri="{FF2B5EF4-FFF2-40B4-BE49-F238E27FC236}">
              <a16:creationId xmlns:a16="http://schemas.microsoft.com/office/drawing/2014/main" id="{243B91F9-9B1E-4E60-9C29-43FED6203603}"/>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25" name="債務償還比率最小値テキスト">
          <a:extLst>
            <a:ext uri="{FF2B5EF4-FFF2-40B4-BE49-F238E27FC236}">
              <a16:creationId xmlns:a16="http://schemas.microsoft.com/office/drawing/2014/main" id="{E965E0AF-F10B-4143-AAF6-4266D0F2F441}"/>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26" name="直線コネクタ 125">
          <a:extLst>
            <a:ext uri="{FF2B5EF4-FFF2-40B4-BE49-F238E27FC236}">
              <a16:creationId xmlns:a16="http://schemas.microsoft.com/office/drawing/2014/main" id="{2812A151-4887-4FC8-85F0-2366508AD350}"/>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7" name="債務償還比率最大値テキスト">
          <a:extLst>
            <a:ext uri="{FF2B5EF4-FFF2-40B4-BE49-F238E27FC236}">
              <a16:creationId xmlns:a16="http://schemas.microsoft.com/office/drawing/2014/main" id="{4F5BA368-ABE3-48E3-8CEE-77A1CC8D2D78}"/>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8" name="直線コネクタ 127">
          <a:extLst>
            <a:ext uri="{FF2B5EF4-FFF2-40B4-BE49-F238E27FC236}">
              <a16:creationId xmlns:a16="http://schemas.microsoft.com/office/drawing/2014/main" id="{C2DD3622-1B4A-40AF-B979-5FBAE6127D69}"/>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29" name="債務償還比率平均値テキスト">
          <a:extLst>
            <a:ext uri="{FF2B5EF4-FFF2-40B4-BE49-F238E27FC236}">
              <a16:creationId xmlns:a16="http://schemas.microsoft.com/office/drawing/2014/main" id="{6A4EA056-50F4-410F-8E1C-DFA097EF1267}"/>
            </a:ext>
          </a:extLst>
        </xdr:cNvPr>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30" name="フローチャート: 判断 129">
          <a:extLst>
            <a:ext uri="{FF2B5EF4-FFF2-40B4-BE49-F238E27FC236}">
              <a16:creationId xmlns:a16="http://schemas.microsoft.com/office/drawing/2014/main" id="{407C84EA-5E88-4D16-A91E-1E48B32E51E1}"/>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31" name="フローチャート: 判断 130">
          <a:extLst>
            <a:ext uri="{FF2B5EF4-FFF2-40B4-BE49-F238E27FC236}">
              <a16:creationId xmlns:a16="http://schemas.microsoft.com/office/drawing/2014/main" id="{46E6695F-986E-4D83-BA9A-66C6650B0D40}"/>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32" name="フローチャート: 判断 131">
          <a:extLst>
            <a:ext uri="{FF2B5EF4-FFF2-40B4-BE49-F238E27FC236}">
              <a16:creationId xmlns:a16="http://schemas.microsoft.com/office/drawing/2014/main" id="{4E8F3C6D-EE8A-436A-BB1E-465377103043}"/>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33" name="フローチャート: 判断 132">
          <a:extLst>
            <a:ext uri="{FF2B5EF4-FFF2-40B4-BE49-F238E27FC236}">
              <a16:creationId xmlns:a16="http://schemas.microsoft.com/office/drawing/2014/main" id="{C839CD48-8446-45E1-BEBB-1655B1EC919A}"/>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34" name="フローチャート: 判断 133">
          <a:extLst>
            <a:ext uri="{FF2B5EF4-FFF2-40B4-BE49-F238E27FC236}">
              <a16:creationId xmlns:a16="http://schemas.microsoft.com/office/drawing/2014/main" id="{153A53A9-56A0-47BA-9CB3-D86FF272BA0E}"/>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D110E49-8FB5-4CA7-BFB5-D81C026CCAB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37FB60FE-F454-42FD-9633-FE8B7167937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6F5C80C2-6DEB-4A3A-B7B3-209F962E5C8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1D97BAC8-95DF-420F-B13C-9CB5190C72B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316DF291-043D-4EF9-B528-C931FA14599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60947</xdr:rowOff>
    </xdr:from>
    <xdr:ext cx="469744" cy="259045"/>
    <xdr:sp macro="" textlink="">
      <xdr:nvSpPr>
        <xdr:cNvPr id="140" name="n_1aveValue債務償還比率">
          <a:extLst>
            <a:ext uri="{FF2B5EF4-FFF2-40B4-BE49-F238E27FC236}">
              <a16:creationId xmlns:a16="http://schemas.microsoft.com/office/drawing/2014/main" id="{F4C5F84D-4F93-422F-9ACF-B412E57AD3F8}"/>
            </a:ext>
          </a:extLst>
        </xdr:cNvPr>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41" name="n_2aveValue債務償還比率">
          <a:extLst>
            <a:ext uri="{FF2B5EF4-FFF2-40B4-BE49-F238E27FC236}">
              <a16:creationId xmlns:a16="http://schemas.microsoft.com/office/drawing/2014/main" id="{A6F5E4F6-1CB4-4439-9FFB-529947AA7205}"/>
            </a:ext>
          </a:extLst>
        </xdr:cNvPr>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42" name="n_3aveValue債務償還比率">
          <a:extLst>
            <a:ext uri="{FF2B5EF4-FFF2-40B4-BE49-F238E27FC236}">
              <a16:creationId xmlns:a16="http://schemas.microsoft.com/office/drawing/2014/main" id="{9EEE372A-94E3-4B05-95A5-E0B98AF6AE3C}"/>
            </a:ext>
          </a:extLst>
        </xdr:cNvPr>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43" name="n_4aveValue債務償還比率">
          <a:extLst>
            <a:ext uri="{FF2B5EF4-FFF2-40B4-BE49-F238E27FC236}">
              <a16:creationId xmlns:a16="http://schemas.microsoft.com/office/drawing/2014/main" id="{15F45277-920C-4778-A749-DD64EA59C63E}"/>
            </a:ext>
          </a:extLst>
        </xdr:cNvPr>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a:extLst>
            <a:ext uri="{FF2B5EF4-FFF2-40B4-BE49-F238E27FC236}">
              <a16:creationId xmlns:a16="http://schemas.microsoft.com/office/drawing/2014/main" id="{6DEF2C10-D48E-43B5-9177-CAE78730C34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a:extLst>
            <a:ext uri="{FF2B5EF4-FFF2-40B4-BE49-F238E27FC236}">
              <a16:creationId xmlns:a16="http://schemas.microsoft.com/office/drawing/2014/main" id="{523D44B5-A2BD-4108-B632-3950AA35F6E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a:extLst>
            <a:ext uri="{FF2B5EF4-FFF2-40B4-BE49-F238E27FC236}">
              <a16:creationId xmlns:a16="http://schemas.microsoft.com/office/drawing/2014/main" id="{FC497135-CFFF-421C-9732-79EDB0D5EED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a:extLst>
            <a:ext uri="{FF2B5EF4-FFF2-40B4-BE49-F238E27FC236}">
              <a16:creationId xmlns:a16="http://schemas.microsoft.com/office/drawing/2014/main" id="{8DE6E4ED-DE47-477A-B0FC-51FC8C1C6B2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a:extLst>
            <a:ext uri="{FF2B5EF4-FFF2-40B4-BE49-F238E27FC236}">
              <a16:creationId xmlns:a16="http://schemas.microsoft.com/office/drawing/2014/main" id="{01DA43D8-4529-4378-BA6A-0EE810B057B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a:extLst>
            <a:ext uri="{FF2B5EF4-FFF2-40B4-BE49-F238E27FC236}">
              <a16:creationId xmlns:a16="http://schemas.microsoft.com/office/drawing/2014/main" id="{5130F31B-8CCE-492E-83D6-4F7F8D090B8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5EBF347-DA11-4F0D-80DF-7A5AD28E3E7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E817519-8D9B-441F-BF13-4280D933469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43E98F4-88EC-4D69-A1A7-B26112A768F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E3F9401-FD7D-4A93-839F-F06954ACECA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群馬県上野村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D9A98F1-A690-467A-93AE-B7EEB44E9C2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2A83BD5-97F4-4DE6-A9AF-4F68E64F73F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99C653F-06A3-4931-A976-FBAE4F1EEB5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2C637B4-DB8A-4B79-A1F2-A4A5788C162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2CE3EBF-12B0-43D2-93D0-61819D972B6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5EF0353-511A-4276-BE10-0A9ECC89638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1,136
1,120
181.85
3,995,072
3,788,691
172,981
1,650,534
3,134,551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9FC6789-A859-430F-9F67-94DF6EC85F3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402C2E7-AAA0-45A5-BDB1-7F6A6807F99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F9764DB-BC60-4705-9E1F-E537EC1DEFC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D8D9F40-2673-43F8-B17B-2183475CFAF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4E33214-F8E4-4EDE-8347-6684752C31F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5F06903-ABFA-461B-9BDD-DB4E1C9DD9C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DD88CA6-6A6C-4845-B13F-5BB1D561F07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024F8C0-DDB7-40A0-B86D-C075F20D4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32620AD-A408-45E0-B7D4-704FFBF713F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07351E0-0589-422D-BF57-14E3CD14AAE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C238D4D-BFF4-4F70-A3DB-A204D9E2932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9242D58-FF82-4E4D-BFE2-C7C1AB8921A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EBE8E5C-82BA-4116-B1A7-0D9A643EB74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1DDF784-220F-4F93-BFED-D05474933C1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A08CA3D-130E-46E9-BC5E-1196B0E0A8A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E812955-6604-4F21-836F-8E30993AEF0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0E842F0-0612-46DF-833A-A691E28688B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A595751-E245-42FB-A15E-52B6A08095B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AD1E2AC-9C59-4BB3-B8BD-C3B37107930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68BDC40-20C3-483C-A29C-7B1C8B9AF0E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6997C0B-FB2D-444B-A12E-1BD29145117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ED601F9-A1C9-4439-80CA-8E2B25F3D51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57C7AD8-D58E-47DE-9620-EF61485A57B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2B6F7A7-E512-4D07-ADDA-50DC26B1C9A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5BCEE23-D17B-42F0-BEFB-4E9C4DA90DD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97AF91F-A2D7-485C-9D54-2EA0BC8006A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D5806FE-8A96-4BF3-8B66-BDF5F98EE0A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583C43A-4A51-4CC9-A575-0631A7FB04F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2C3F64C-FC82-457E-9480-170520B3E49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0905A1E-3F37-4D11-9873-DE8280D741D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676A4C6-D923-4E52-A28C-E8CB6418092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4248B8F-106B-4B1C-B691-4F541F4F121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2B84CF8-FA92-41B3-BBEE-2B338DE8D25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E3AED01-F90E-4C5A-B720-7B6B0A86570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85B4695-6C79-4B16-9D75-0BAD31783C3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EF689F8-0DC0-4546-BA29-0CDFE135427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57101F-A8BC-4E08-8263-14E7F34F0C4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4677098-15F0-4F7E-BCE2-299E19BC164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47F6C0C-6952-4B8D-9D11-A7784A3C666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6BD1A63-9A6D-45B1-9172-1208158C39A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0043651-C8BB-40DA-B792-11963C41DE5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9A57011-F55F-4E5D-861D-583FA889B00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49BC43B-9114-4E0E-911D-7E3B7B84006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489D7F7-D429-49E0-AEA4-6A78F54CCB0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D41ECAF-70F5-493A-A83C-36FD663F3F8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7F8C4BBA-3219-4426-8EBA-20AFAE3831E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5FB0663F-3D9A-41B7-A4CE-B7AE01050B78}"/>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404FD991-95F1-46E4-93C5-3F1FDCD7EFFC}"/>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44ED46F9-F585-44FA-8FE8-10AAF3CBD08A}"/>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3EEFA2F3-60CE-4906-823B-558260AC998C}"/>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DE419801-32FB-4647-ADA7-D17F92A3DF42}"/>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a:extLst>
            <a:ext uri="{FF2B5EF4-FFF2-40B4-BE49-F238E27FC236}">
              <a16:creationId xmlns:a16="http://schemas.microsoft.com/office/drawing/2014/main" id="{7C0EC9C6-64C6-4E82-A546-65CC0F917CBA}"/>
            </a:ext>
          </a:extLst>
        </xdr:cNvPr>
        <xdr:cNvSpPr txBox="1"/>
      </xdr:nvSpPr>
      <xdr:spPr>
        <a:xfrm>
          <a:off x="4673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C47C2095-098D-4D7F-96E2-AC9FED3C5930}"/>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7B4DA92C-7D1D-4F1F-9A7D-11AD080F84C3}"/>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C1226AB6-52BB-44CA-B181-E0A0A7520417}"/>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028B0193-1DB1-4D74-9A51-C31F55D521B7}"/>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3663D25B-37F1-4C32-8D7E-D565B5156333}"/>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391D4D9-57F3-468A-BBCA-F047BE2D996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6E620FB-D4DD-4FC1-ABDB-242AE45E95B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F3973D0-8D45-4537-AB1B-008E5545A90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E9E1403-609B-451C-BF76-A6B36DA6F57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C10CB91-B4E7-43F6-A39F-49263E9BBCB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12337</xdr:rowOff>
    </xdr:from>
    <xdr:to>
      <xdr:col>20</xdr:col>
      <xdr:colOff>38100</xdr:colOff>
      <xdr:row>36</xdr:row>
      <xdr:rowOff>113937</xdr:rowOff>
    </xdr:to>
    <xdr:sp macro="" textlink="">
      <xdr:nvSpPr>
        <xdr:cNvPr id="74" name="楕円 73">
          <a:extLst>
            <a:ext uri="{FF2B5EF4-FFF2-40B4-BE49-F238E27FC236}">
              <a16:creationId xmlns:a16="http://schemas.microsoft.com/office/drawing/2014/main" id="{FADF74AC-24AB-4E96-884B-0F449B958AC3}"/>
            </a:ext>
          </a:extLst>
        </xdr:cNvPr>
        <xdr:cNvSpPr/>
      </xdr:nvSpPr>
      <xdr:spPr>
        <a:xfrm>
          <a:off x="37465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40</xdr:row>
      <xdr:rowOff>25400</xdr:rowOff>
    </xdr:from>
    <xdr:to>
      <xdr:col>6</xdr:col>
      <xdr:colOff>38100</xdr:colOff>
      <xdr:row>40</xdr:row>
      <xdr:rowOff>127000</xdr:rowOff>
    </xdr:to>
    <xdr:sp macro="" textlink="">
      <xdr:nvSpPr>
        <xdr:cNvPr id="75" name="楕円 74">
          <a:extLst>
            <a:ext uri="{FF2B5EF4-FFF2-40B4-BE49-F238E27FC236}">
              <a16:creationId xmlns:a16="http://schemas.microsoft.com/office/drawing/2014/main" id="{AAA115C1-CFF4-4AC6-9D31-B6A35316D3AA}"/>
            </a:ext>
          </a:extLst>
        </xdr:cNvPr>
        <xdr:cNvSpPr/>
      </xdr:nvSpPr>
      <xdr:spPr>
        <a:xfrm>
          <a:off x="107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39750</xdr:rowOff>
    </xdr:from>
    <xdr:ext cx="405111" cy="259045"/>
    <xdr:sp macro="" textlink="">
      <xdr:nvSpPr>
        <xdr:cNvPr id="76" name="n_1aveValue【道路】&#10;有形固定資産減価償却率">
          <a:extLst>
            <a:ext uri="{FF2B5EF4-FFF2-40B4-BE49-F238E27FC236}">
              <a16:creationId xmlns:a16="http://schemas.microsoft.com/office/drawing/2014/main" id="{9CC73F2B-3F9E-4EB3-9722-D37F197811A5}"/>
            </a:ext>
          </a:extLst>
        </xdr:cNvPr>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77" name="n_2aveValue【道路】&#10;有形固定資産減価償却率">
          <a:extLst>
            <a:ext uri="{FF2B5EF4-FFF2-40B4-BE49-F238E27FC236}">
              <a16:creationId xmlns:a16="http://schemas.microsoft.com/office/drawing/2014/main" id="{76DCE004-7FC0-493C-B770-42B7DFCF4E7C}"/>
            </a:ext>
          </a:extLst>
        </xdr:cNvPr>
        <xdr:cNvSpPr txBox="1"/>
      </xdr:nvSpPr>
      <xdr:spPr>
        <a:xfrm>
          <a:off x="2705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78" name="n_3aveValue【道路】&#10;有形固定資産減価償却率">
          <a:extLst>
            <a:ext uri="{FF2B5EF4-FFF2-40B4-BE49-F238E27FC236}">
              <a16:creationId xmlns:a16="http://schemas.microsoft.com/office/drawing/2014/main" id="{C5ED5F5C-A12A-49D2-87B3-1C7FD97856A7}"/>
            </a:ext>
          </a:extLst>
        </xdr:cNvPr>
        <xdr:cNvSpPr txBox="1"/>
      </xdr:nvSpPr>
      <xdr:spPr>
        <a:xfrm>
          <a:off x="1816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79" name="n_4aveValue【道路】&#10;有形固定資産減価償却率">
          <a:extLst>
            <a:ext uri="{FF2B5EF4-FFF2-40B4-BE49-F238E27FC236}">
              <a16:creationId xmlns:a16="http://schemas.microsoft.com/office/drawing/2014/main" id="{FA8A4FF9-5D16-438E-AC2B-27387CDEFF75}"/>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130464</xdr:rowOff>
    </xdr:from>
    <xdr:ext cx="405111" cy="259045"/>
    <xdr:sp macro="" textlink="">
      <xdr:nvSpPr>
        <xdr:cNvPr id="80" name="n_1mainValue【道路】&#10;有形固定資産減価償却率">
          <a:extLst>
            <a:ext uri="{FF2B5EF4-FFF2-40B4-BE49-F238E27FC236}">
              <a16:creationId xmlns:a16="http://schemas.microsoft.com/office/drawing/2014/main" id="{F6D6DACE-25EE-4F3A-9C09-E8C717E57F0F}"/>
            </a:ext>
          </a:extLst>
        </xdr:cNvPr>
        <xdr:cNvSpPr txBox="1"/>
      </xdr:nvSpPr>
      <xdr:spPr>
        <a:xfrm>
          <a:off x="3582044"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118127</xdr:rowOff>
    </xdr:from>
    <xdr:ext cx="405111" cy="259045"/>
    <xdr:sp macro="" textlink="">
      <xdr:nvSpPr>
        <xdr:cNvPr id="81" name="n_4mainValue【道路】&#10;有形固定資産減価償却率">
          <a:extLst>
            <a:ext uri="{FF2B5EF4-FFF2-40B4-BE49-F238E27FC236}">
              <a16:creationId xmlns:a16="http://schemas.microsoft.com/office/drawing/2014/main" id="{87459D12-D8B7-486E-B5B0-EB94F35EC2FA}"/>
            </a:ext>
          </a:extLst>
        </xdr:cNvPr>
        <xdr:cNvSpPr txBox="1"/>
      </xdr:nvSpPr>
      <xdr:spPr>
        <a:xfrm>
          <a:off x="927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D8333440-2993-471E-BE3C-3AFBC77E50D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D49FF50B-D0E0-4206-AAEB-3427036DAC9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F467DCCD-CD29-484A-B8BF-C82672E90CD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9546D73B-26B1-4381-96E8-6D68A8D4E26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4DC891CD-DF58-4669-989B-AF91A56BF83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CDF1D7AA-0ECA-492E-AAA2-8D42525FC0A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2FAA6CD1-13AF-4DE5-82D9-109DDCDF645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89202DE8-13A6-4859-A753-B9F0877F5D0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6E5ED821-BEFE-400B-9E47-5C776241F6D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1C9E838D-58EF-4BE0-B40F-68134A48DBE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8141F1BF-A097-4550-A15C-183225D2416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0D19990A-78D9-43EF-9FD3-9F499645368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C30AEA8F-52BC-40CB-8828-ADAD586CB88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5" name="テキスト ボックス 94">
          <a:extLst>
            <a:ext uri="{FF2B5EF4-FFF2-40B4-BE49-F238E27FC236}">
              <a16:creationId xmlns:a16="http://schemas.microsoft.com/office/drawing/2014/main" id="{52334AEA-7412-4AE4-A45B-A7C5393CDF5D}"/>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7911F856-8923-461E-9B68-B10A76FC51C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7" name="テキスト ボックス 96">
          <a:extLst>
            <a:ext uri="{FF2B5EF4-FFF2-40B4-BE49-F238E27FC236}">
              <a16:creationId xmlns:a16="http://schemas.microsoft.com/office/drawing/2014/main" id="{B955E63E-DF9D-4918-8D9C-F3BF51A3B1DF}"/>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3CFA18E1-8391-4EA0-AECA-EE5D1F3D6C5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9" name="テキスト ボックス 98">
          <a:extLst>
            <a:ext uri="{FF2B5EF4-FFF2-40B4-BE49-F238E27FC236}">
              <a16:creationId xmlns:a16="http://schemas.microsoft.com/office/drawing/2014/main" id="{42C3F73D-12A2-48F6-A986-D601DB1EBFED}"/>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4A8E2C33-FE1A-4682-971E-BB98C383B17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a:extLst>
            <a:ext uri="{FF2B5EF4-FFF2-40B4-BE49-F238E27FC236}">
              <a16:creationId xmlns:a16="http://schemas.microsoft.com/office/drawing/2014/main" id="{54463A5E-90C1-49FE-B7C6-C7886B350045}"/>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FF27D577-05A1-4F7E-9E77-F4A76796DA6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3" name="テキスト ボックス 102">
          <a:extLst>
            <a:ext uri="{FF2B5EF4-FFF2-40B4-BE49-F238E27FC236}">
              <a16:creationId xmlns:a16="http://schemas.microsoft.com/office/drawing/2014/main" id="{7A6D7FD7-1688-43D4-A517-A9BF6AAC6FF5}"/>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A1ED45AB-89B0-40F7-B13D-25F876D934A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05" name="直線コネクタ 104">
          <a:extLst>
            <a:ext uri="{FF2B5EF4-FFF2-40B4-BE49-F238E27FC236}">
              <a16:creationId xmlns:a16="http://schemas.microsoft.com/office/drawing/2014/main" id="{4348A851-DD1A-41A1-A595-076C9F2C3552}"/>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06" name="【道路】&#10;一人当たり延長最小値テキスト">
          <a:extLst>
            <a:ext uri="{FF2B5EF4-FFF2-40B4-BE49-F238E27FC236}">
              <a16:creationId xmlns:a16="http://schemas.microsoft.com/office/drawing/2014/main" id="{BAE5BF76-514D-4ED4-A819-F5AF33EE4CA3}"/>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07" name="直線コネクタ 106">
          <a:extLst>
            <a:ext uri="{FF2B5EF4-FFF2-40B4-BE49-F238E27FC236}">
              <a16:creationId xmlns:a16="http://schemas.microsoft.com/office/drawing/2014/main" id="{C59BF23F-35C3-4523-B344-54BAA9FE01D1}"/>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08" name="【道路】&#10;一人当たり延長最大値テキスト">
          <a:extLst>
            <a:ext uri="{FF2B5EF4-FFF2-40B4-BE49-F238E27FC236}">
              <a16:creationId xmlns:a16="http://schemas.microsoft.com/office/drawing/2014/main" id="{8BB35F2B-E3FD-4935-8F7F-BC028280CCA5}"/>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09" name="直線コネクタ 108">
          <a:extLst>
            <a:ext uri="{FF2B5EF4-FFF2-40B4-BE49-F238E27FC236}">
              <a16:creationId xmlns:a16="http://schemas.microsoft.com/office/drawing/2014/main" id="{5F787E07-4ECA-4B8E-A7F6-3198D7E1359A}"/>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143662</xdr:rowOff>
    </xdr:from>
    <xdr:ext cx="534377" cy="259045"/>
    <xdr:sp macro="" textlink="">
      <xdr:nvSpPr>
        <xdr:cNvPr id="110" name="【道路】&#10;一人当たり延長平均値テキスト">
          <a:extLst>
            <a:ext uri="{FF2B5EF4-FFF2-40B4-BE49-F238E27FC236}">
              <a16:creationId xmlns:a16="http://schemas.microsoft.com/office/drawing/2014/main" id="{C4568971-1798-4FC5-A798-708121487389}"/>
            </a:ext>
          </a:extLst>
        </xdr:cNvPr>
        <xdr:cNvSpPr txBox="1"/>
      </xdr:nvSpPr>
      <xdr:spPr>
        <a:xfrm>
          <a:off x="10515600" y="700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11" name="フローチャート: 判断 110">
          <a:extLst>
            <a:ext uri="{FF2B5EF4-FFF2-40B4-BE49-F238E27FC236}">
              <a16:creationId xmlns:a16="http://schemas.microsoft.com/office/drawing/2014/main" id="{A99ABA05-869B-472F-948A-51F59630D2C4}"/>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12" name="フローチャート: 判断 111">
          <a:extLst>
            <a:ext uri="{FF2B5EF4-FFF2-40B4-BE49-F238E27FC236}">
              <a16:creationId xmlns:a16="http://schemas.microsoft.com/office/drawing/2014/main" id="{873AA23F-AF7C-4080-892B-208EC1221895}"/>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13" name="フローチャート: 判断 112">
          <a:extLst>
            <a:ext uri="{FF2B5EF4-FFF2-40B4-BE49-F238E27FC236}">
              <a16:creationId xmlns:a16="http://schemas.microsoft.com/office/drawing/2014/main" id="{975D6894-9D8E-402C-A9CD-C4C0E6CFBEEC}"/>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14" name="フローチャート: 判断 113">
          <a:extLst>
            <a:ext uri="{FF2B5EF4-FFF2-40B4-BE49-F238E27FC236}">
              <a16:creationId xmlns:a16="http://schemas.microsoft.com/office/drawing/2014/main" id="{F045C642-0E12-41BD-BE80-19F541791C92}"/>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15" name="フローチャート: 判断 114">
          <a:extLst>
            <a:ext uri="{FF2B5EF4-FFF2-40B4-BE49-F238E27FC236}">
              <a16:creationId xmlns:a16="http://schemas.microsoft.com/office/drawing/2014/main" id="{E64A1BC3-9449-40F3-9A8E-8EE72A3359F9}"/>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A82C1E04-8E8D-40E6-BF62-17EE9AD1AE9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98146F2E-5E6F-40DA-A8F8-2A24E5D980F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9732CEC4-DBE4-4F42-98C8-837635BA779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AECF2BE9-737C-4430-BE29-A6CA6DB8712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489D9AEB-6DEF-4F0A-93B0-E8859589D6B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51578</xdr:rowOff>
    </xdr:from>
    <xdr:to>
      <xdr:col>50</xdr:col>
      <xdr:colOff>165100</xdr:colOff>
      <xdr:row>39</xdr:row>
      <xdr:rowOff>153178</xdr:rowOff>
    </xdr:to>
    <xdr:sp macro="" textlink="">
      <xdr:nvSpPr>
        <xdr:cNvPr id="121" name="楕円 120">
          <a:extLst>
            <a:ext uri="{FF2B5EF4-FFF2-40B4-BE49-F238E27FC236}">
              <a16:creationId xmlns:a16="http://schemas.microsoft.com/office/drawing/2014/main" id="{62916CCE-F8C1-4D6D-B99C-401382D1E7D6}"/>
            </a:ext>
          </a:extLst>
        </xdr:cNvPr>
        <xdr:cNvSpPr/>
      </xdr:nvSpPr>
      <xdr:spPr>
        <a:xfrm>
          <a:off x="9588500" y="673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94727</xdr:rowOff>
    </xdr:from>
    <xdr:to>
      <xdr:col>36</xdr:col>
      <xdr:colOff>165100</xdr:colOff>
      <xdr:row>40</xdr:row>
      <xdr:rowOff>24877</xdr:rowOff>
    </xdr:to>
    <xdr:sp macro="" textlink="">
      <xdr:nvSpPr>
        <xdr:cNvPr id="122" name="楕円 121">
          <a:extLst>
            <a:ext uri="{FF2B5EF4-FFF2-40B4-BE49-F238E27FC236}">
              <a16:creationId xmlns:a16="http://schemas.microsoft.com/office/drawing/2014/main" id="{7CCCFCE3-F2AD-4827-A8AA-44CFDFB542FB}"/>
            </a:ext>
          </a:extLst>
        </xdr:cNvPr>
        <xdr:cNvSpPr/>
      </xdr:nvSpPr>
      <xdr:spPr>
        <a:xfrm>
          <a:off x="6921500" y="678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41</xdr:row>
      <xdr:rowOff>90621</xdr:rowOff>
    </xdr:from>
    <xdr:ext cx="534377" cy="259045"/>
    <xdr:sp macro="" textlink="">
      <xdr:nvSpPr>
        <xdr:cNvPr id="123" name="n_1aveValue【道路】&#10;一人当たり延長">
          <a:extLst>
            <a:ext uri="{FF2B5EF4-FFF2-40B4-BE49-F238E27FC236}">
              <a16:creationId xmlns:a16="http://schemas.microsoft.com/office/drawing/2014/main" id="{32C5C743-F916-481B-B28A-3C14F03DE6C2}"/>
            </a:ext>
          </a:extLst>
        </xdr:cNvPr>
        <xdr:cNvSpPr txBox="1"/>
      </xdr:nvSpPr>
      <xdr:spPr>
        <a:xfrm>
          <a:off x="9359411" y="712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24" name="n_2aveValue【道路】&#10;一人当たり延長">
          <a:extLst>
            <a:ext uri="{FF2B5EF4-FFF2-40B4-BE49-F238E27FC236}">
              <a16:creationId xmlns:a16="http://schemas.microsoft.com/office/drawing/2014/main" id="{BD70329F-9CE8-4A43-B814-F082D4F3AD03}"/>
            </a:ext>
          </a:extLst>
        </xdr:cNvPr>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25" name="n_3aveValue【道路】&#10;一人当たり延長">
          <a:extLst>
            <a:ext uri="{FF2B5EF4-FFF2-40B4-BE49-F238E27FC236}">
              <a16:creationId xmlns:a16="http://schemas.microsoft.com/office/drawing/2014/main" id="{A9C2BB47-12CD-41A2-8CE1-910E7617067A}"/>
            </a:ext>
          </a:extLst>
        </xdr:cNvPr>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90133</xdr:rowOff>
    </xdr:from>
    <xdr:ext cx="534377" cy="259045"/>
    <xdr:sp macro="" textlink="">
      <xdr:nvSpPr>
        <xdr:cNvPr id="126" name="n_4aveValue【道路】&#10;一人当たり延長">
          <a:extLst>
            <a:ext uri="{FF2B5EF4-FFF2-40B4-BE49-F238E27FC236}">
              <a16:creationId xmlns:a16="http://schemas.microsoft.com/office/drawing/2014/main" id="{6485E190-499D-416B-9EF2-44CFAC97220E}"/>
            </a:ext>
          </a:extLst>
        </xdr:cNvPr>
        <xdr:cNvSpPr txBox="1"/>
      </xdr:nvSpPr>
      <xdr:spPr>
        <a:xfrm>
          <a:off x="6705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37</xdr:row>
      <xdr:rowOff>169705</xdr:rowOff>
    </xdr:from>
    <xdr:ext cx="599010" cy="259045"/>
    <xdr:sp macro="" textlink="">
      <xdr:nvSpPr>
        <xdr:cNvPr id="127" name="n_1mainValue【道路】&#10;一人当たり延長">
          <a:extLst>
            <a:ext uri="{FF2B5EF4-FFF2-40B4-BE49-F238E27FC236}">
              <a16:creationId xmlns:a16="http://schemas.microsoft.com/office/drawing/2014/main" id="{101F779B-4094-4AEA-BA56-399CA61D90E5}"/>
            </a:ext>
          </a:extLst>
        </xdr:cNvPr>
        <xdr:cNvSpPr txBox="1"/>
      </xdr:nvSpPr>
      <xdr:spPr>
        <a:xfrm>
          <a:off x="9327094" y="651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38</xdr:row>
      <xdr:rowOff>41404</xdr:rowOff>
    </xdr:from>
    <xdr:ext cx="599010" cy="259045"/>
    <xdr:sp macro="" textlink="">
      <xdr:nvSpPr>
        <xdr:cNvPr id="128" name="n_4mainValue【道路】&#10;一人当たり延長">
          <a:extLst>
            <a:ext uri="{FF2B5EF4-FFF2-40B4-BE49-F238E27FC236}">
              <a16:creationId xmlns:a16="http://schemas.microsoft.com/office/drawing/2014/main" id="{2FF391AA-BA06-468A-B3F5-40C97475685A}"/>
            </a:ext>
          </a:extLst>
        </xdr:cNvPr>
        <xdr:cNvSpPr txBox="1"/>
      </xdr:nvSpPr>
      <xdr:spPr>
        <a:xfrm>
          <a:off x="6672794" y="655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5E967A8A-4FB8-42FE-9349-4A8BA2AA41C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9578BD5F-FF7C-4F1F-8D7C-7101834A2F6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8FAE03E6-4814-4441-8CED-A3E46F9CB9E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98DF2DCF-CBBC-4FCC-91F4-08A9FF811C0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C219926B-1C5C-45F6-8052-030A74EFEB2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20F43654-641D-438F-89F3-E689602E976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1592795C-935F-4D9C-826E-6C2185C2B4E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72BDBAEA-B994-4B12-9612-0D61DDC5385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129662A0-DF50-4689-9753-D1643064DD1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19B08A74-8B69-451C-9E24-096C909A7DB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9" name="テキスト ボックス 138">
          <a:extLst>
            <a:ext uri="{FF2B5EF4-FFF2-40B4-BE49-F238E27FC236}">
              <a16:creationId xmlns:a16="http://schemas.microsoft.com/office/drawing/2014/main" id="{B70E1ABD-0BD1-4B14-B102-C6731F34749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a:extLst>
            <a:ext uri="{FF2B5EF4-FFF2-40B4-BE49-F238E27FC236}">
              <a16:creationId xmlns:a16="http://schemas.microsoft.com/office/drawing/2014/main" id="{F2955B14-FE2E-410F-9A80-C349BDF22FA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1" name="テキスト ボックス 140">
          <a:extLst>
            <a:ext uri="{FF2B5EF4-FFF2-40B4-BE49-F238E27FC236}">
              <a16:creationId xmlns:a16="http://schemas.microsoft.com/office/drawing/2014/main" id="{8D3AB4AC-83AD-4DFB-BF4F-21E433C17A6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a:extLst>
            <a:ext uri="{FF2B5EF4-FFF2-40B4-BE49-F238E27FC236}">
              <a16:creationId xmlns:a16="http://schemas.microsoft.com/office/drawing/2014/main" id="{9A450CE2-1816-4293-9CAE-4310D5B5145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a:extLst>
            <a:ext uri="{FF2B5EF4-FFF2-40B4-BE49-F238E27FC236}">
              <a16:creationId xmlns:a16="http://schemas.microsoft.com/office/drawing/2014/main" id="{C9AF2AE4-AA44-497A-9CC1-5B93BFBFED1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a:extLst>
            <a:ext uri="{FF2B5EF4-FFF2-40B4-BE49-F238E27FC236}">
              <a16:creationId xmlns:a16="http://schemas.microsoft.com/office/drawing/2014/main" id="{CCA1E6F1-F88F-491D-891B-94B19A8CEF6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a:extLst>
            <a:ext uri="{FF2B5EF4-FFF2-40B4-BE49-F238E27FC236}">
              <a16:creationId xmlns:a16="http://schemas.microsoft.com/office/drawing/2014/main" id="{30F2924E-E064-425F-A90F-7EB7CD1FE3C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a:extLst>
            <a:ext uri="{FF2B5EF4-FFF2-40B4-BE49-F238E27FC236}">
              <a16:creationId xmlns:a16="http://schemas.microsoft.com/office/drawing/2014/main" id="{80CCA2E1-5334-427B-9C26-4D81B4BB866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a:extLst>
            <a:ext uri="{FF2B5EF4-FFF2-40B4-BE49-F238E27FC236}">
              <a16:creationId xmlns:a16="http://schemas.microsoft.com/office/drawing/2014/main" id="{96B96783-8E56-4360-9B9C-C1A464E8C5B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a:extLst>
            <a:ext uri="{FF2B5EF4-FFF2-40B4-BE49-F238E27FC236}">
              <a16:creationId xmlns:a16="http://schemas.microsoft.com/office/drawing/2014/main" id="{9C193022-00DD-4063-A34B-1845B37FD36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a:extLst>
            <a:ext uri="{FF2B5EF4-FFF2-40B4-BE49-F238E27FC236}">
              <a16:creationId xmlns:a16="http://schemas.microsoft.com/office/drawing/2014/main" id="{9F74B92A-12F7-4601-B9B9-FB962053464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a:extLst>
            <a:ext uri="{FF2B5EF4-FFF2-40B4-BE49-F238E27FC236}">
              <a16:creationId xmlns:a16="http://schemas.microsoft.com/office/drawing/2014/main" id="{5A23CAFD-694C-435E-ABB5-9C8A929A4F8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1" name="テキスト ボックス 150">
          <a:extLst>
            <a:ext uri="{FF2B5EF4-FFF2-40B4-BE49-F238E27FC236}">
              <a16:creationId xmlns:a16="http://schemas.microsoft.com/office/drawing/2014/main" id="{2F882202-2FB5-4DE9-B798-9EEFEFAD1A4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9795DFEC-8701-491E-82CD-7DF435EBCE9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a:extLst>
            <a:ext uri="{FF2B5EF4-FFF2-40B4-BE49-F238E27FC236}">
              <a16:creationId xmlns:a16="http://schemas.microsoft.com/office/drawing/2014/main" id="{2357A16A-DC27-4061-86F2-B47A8FCCE67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54" name="直線コネクタ 153">
          <a:extLst>
            <a:ext uri="{FF2B5EF4-FFF2-40B4-BE49-F238E27FC236}">
              <a16:creationId xmlns:a16="http://schemas.microsoft.com/office/drawing/2014/main" id="{62C83EDB-3279-486C-9161-C5C2AD0064DD}"/>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55" name="【橋りょう・トンネル】&#10;有形固定資産減価償却率最小値テキスト">
          <a:extLst>
            <a:ext uri="{FF2B5EF4-FFF2-40B4-BE49-F238E27FC236}">
              <a16:creationId xmlns:a16="http://schemas.microsoft.com/office/drawing/2014/main" id="{5A8F03CD-D9F3-4D96-9635-CAE2E75CC017}"/>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56" name="直線コネクタ 155">
          <a:extLst>
            <a:ext uri="{FF2B5EF4-FFF2-40B4-BE49-F238E27FC236}">
              <a16:creationId xmlns:a16="http://schemas.microsoft.com/office/drawing/2014/main" id="{A88FEE47-6520-438B-A630-11BAB31A19BC}"/>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57" name="【橋りょう・トンネル】&#10;有形固定資産減価償却率最大値テキスト">
          <a:extLst>
            <a:ext uri="{FF2B5EF4-FFF2-40B4-BE49-F238E27FC236}">
              <a16:creationId xmlns:a16="http://schemas.microsoft.com/office/drawing/2014/main" id="{594EE533-7241-4733-8F29-AF72D8D99D9C}"/>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58" name="直線コネクタ 157">
          <a:extLst>
            <a:ext uri="{FF2B5EF4-FFF2-40B4-BE49-F238E27FC236}">
              <a16:creationId xmlns:a16="http://schemas.microsoft.com/office/drawing/2014/main" id="{03533F56-6FB7-418D-A670-A15706064AE8}"/>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59" name="【橋りょう・トンネル】&#10;有形固定資産減価償却率平均値テキスト">
          <a:extLst>
            <a:ext uri="{FF2B5EF4-FFF2-40B4-BE49-F238E27FC236}">
              <a16:creationId xmlns:a16="http://schemas.microsoft.com/office/drawing/2014/main" id="{445ED4E5-0BFB-4689-97B3-99D6C2587AEB}"/>
            </a:ext>
          </a:extLst>
        </xdr:cNvPr>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60" name="フローチャート: 判断 159">
          <a:extLst>
            <a:ext uri="{FF2B5EF4-FFF2-40B4-BE49-F238E27FC236}">
              <a16:creationId xmlns:a16="http://schemas.microsoft.com/office/drawing/2014/main" id="{47610605-2610-4B8F-A4C8-BF507994AD36}"/>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61" name="フローチャート: 判断 160">
          <a:extLst>
            <a:ext uri="{FF2B5EF4-FFF2-40B4-BE49-F238E27FC236}">
              <a16:creationId xmlns:a16="http://schemas.microsoft.com/office/drawing/2014/main" id="{84864617-60BC-4BE9-BC69-711E751C5ECC}"/>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62" name="フローチャート: 判断 161">
          <a:extLst>
            <a:ext uri="{FF2B5EF4-FFF2-40B4-BE49-F238E27FC236}">
              <a16:creationId xmlns:a16="http://schemas.microsoft.com/office/drawing/2014/main" id="{9E40D2CA-BA6B-4E1C-BD5E-C06552C3D3F1}"/>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63" name="フローチャート: 判断 162">
          <a:extLst>
            <a:ext uri="{FF2B5EF4-FFF2-40B4-BE49-F238E27FC236}">
              <a16:creationId xmlns:a16="http://schemas.microsoft.com/office/drawing/2014/main" id="{8579E624-EB7D-4347-B2FC-BAC59A645E6A}"/>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64" name="フローチャート: 判断 163">
          <a:extLst>
            <a:ext uri="{FF2B5EF4-FFF2-40B4-BE49-F238E27FC236}">
              <a16:creationId xmlns:a16="http://schemas.microsoft.com/office/drawing/2014/main" id="{A9B55F9A-D974-409C-AD26-192C27D7FD2C}"/>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932E49B3-245F-4BF5-80EB-F1C8B005162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107A47B6-0D8A-42F1-B6E5-A8F7D73922C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3DB793BF-3B20-49E6-B65B-92C6621B73E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90273CDB-8116-4495-8D99-D7AF3DA31E6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F954B691-06BF-40D2-88E7-8DF2B522A97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55335</xdr:rowOff>
    </xdr:from>
    <xdr:to>
      <xdr:col>20</xdr:col>
      <xdr:colOff>38100</xdr:colOff>
      <xdr:row>59</xdr:row>
      <xdr:rowOff>156935</xdr:rowOff>
    </xdr:to>
    <xdr:sp macro="" textlink="">
      <xdr:nvSpPr>
        <xdr:cNvPr id="170" name="楕円 169">
          <a:extLst>
            <a:ext uri="{FF2B5EF4-FFF2-40B4-BE49-F238E27FC236}">
              <a16:creationId xmlns:a16="http://schemas.microsoft.com/office/drawing/2014/main" id="{55B2FD98-67C5-467F-9241-99DB6D3D84E2}"/>
            </a:ext>
          </a:extLst>
        </xdr:cNvPr>
        <xdr:cNvSpPr/>
      </xdr:nvSpPr>
      <xdr:spPr>
        <a:xfrm>
          <a:off x="3746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81462</xdr:rowOff>
    </xdr:from>
    <xdr:to>
      <xdr:col>6</xdr:col>
      <xdr:colOff>38100</xdr:colOff>
      <xdr:row>62</xdr:row>
      <xdr:rowOff>11612</xdr:rowOff>
    </xdr:to>
    <xdr:sp macro="" textlink="">
      <xdr:nvSpPr>
        <xdr:cNvPr id="171" name="楕円 170">
          <a:extLst>
            <a:ext uri="{FF2B5EF4-FFF2-40B4-BE49-F238E27FC236}">
              <a16:creationId xmlns:a16="http://schemas.microsoft.com/office/drawing/2014/main" id="{25607E43-63C1-4FE4-A67F-8B4736B2AE69}"/>
            </a:ext>
          </a:extLst>
        </xdr:cNvPr>
        <xdr:cNvSpPr/>
      </xdr:nvSpPr>
      <xdr:spPr>
        <a:xfrm>
          <a:off x="1079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53357</xdr:rowOff>
    </xdr:from>
    <xdr:ext cx="405111" cy="259045"/>
    <xdr:sp macro="" textlink="">
      <xdr:nvSpPr>
        <xdr:cNvPr id="172" name="n_1aveValue【橋りょう・トンネル】&#10;有形固定資産減価償却率">
          <a:extLst>
            <a:ext uri="{FF2B5EF4-FFF2-40B4-BE49-F238E27FC236}">
              <a16:creationId xmlns:a16="http://schemas.microsoft.com/office/drawing/2014/main" id="{BAD0C6FE-FFB1-405D-9E14-322A6363319D}"/>
            </a:ext>
          </a:extLst>
        </xdr:cNvPr>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173" name="n_2aveValue【橋りょう・トンネル】&#10;有形固定資産減価償却率">
          <a:extLst>
            <a:ext uri="{FF2B5EF4-FFF2-40B4-BE49-F238E27FC236}">
              <a16:creationId xmlns:a16="http://schemas.microsoft.com/office/drawing/2014/main" id="{95306CFC-7AC3-4856-A949-B0423A56656D}"/>
            </a:ext>
          </a:extLst>
        </xdr:cNvPr>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174" name="n_3aveValue【橋りょう・トンネル】&#10;有形固定資産減価償却率">
          <a:extLst>
            <a:ext uri="{FF2B5EF4-FFF2-40B4-BE49-F238E27FC236}">
              <a16:creationId xmlns:a16="http://schemas.microsoft.com/office/drawing/2014/main" id="{0EF386A8-F111-433C-A609-8096B009B13E}"/>
            </a:ext>
          </a:extLst>
        </xdr:cNvPr>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175" name="n_4aveValue【橋りょう・トンネル】&#10;有形固定資産減価償却率">
          <a:extLst>
            <a:ext uri="{FF2B5EF4-FFF2-40B4-BE49-F238E27FC236}">
              <a16:creationId xmlns:a16="http://schemas.microsoft.com/office/drawing/2014/main" id="{58524CEB-88F0-43FE-84FD-34B7A3C9DA07}"/>
            </a:ext>
          </a:extLst>
        </xdr:cNvPr>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2012</xdr:rowOff>
    </xdr:from>
    <xdr:ext cx="405111" cy="259045"/>
    <xdr:sp macro="" textlink="">
      <xdr:nvSpPr>
        <xdr:cNvPr id="176" name="n_1mainValue【橋りょう・トンネル】&#10;有形固定資産減価償却率">
          <a:extLst>
            <a:ext uri="{FF2B5EF4-FFF2-40B4-BE49-F238E27FC236}">
              <a16:creationId xmlns:a16="http://schemas.microsoft.com/office/drawing/2014/main" id="{032703B7-1027-4C7B-AB42-EDE87E730B3D}"/>
            </a:ext>
          </a:extLst>
        </xdr:cNvPr>
        <xdr:cNvSpPr txBox="1"/>
      </xdr:nvSpPr>
      <xdr:spPr>
        <a:xfrm>
          <a:off x="35820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2739</xdr:rowOff>
    </xdr:from>
    <xdr:ext cx="405111" cy="259045"/>
    <xdr:sp macro="" textlink="">
      <xdr:nvSpPr>
        <xdr:cNvPr id="177" name="n_4mainValue【橋りょう・トンネル】&#10;有形固定資産減価償却率">
          <a:extLst>
            <a:ext uri="{FF2B5EF4-FFF2-40B4-BE49-F238E27FC236}">
              <a16:creationId xmlns:a16="http://schemas.microsoft.com/office/drawing/2014/main" id="{89C73E77-4F89-4BEC-B973-D2543FC5E022}"/>
            </a:ext>
          </a:extLst>
        </xdr:cNvPr>
        <xdr:cNvSpPr txBox="1"/>
      </xdr:nvSpPr>
      <xdr:spPr>
        <a:xfrm>
          <a:off x="927744"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a16="http://schemas.microsoft.com/office/drawing/2014/main" id="{3C05B4B0-B863-40D8-A80B-9097C977919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a:extLst>
            <a:ext uri="{FF2B5EF4-FFF2-40B4-BE49-F238E27FC236}">
              <a16:creationId xmlns:a16="http://schemas.microsoft.com/office/drawing/2014/main" id="{7B2AA8FA-C4E5-45EE-AFC8-DA79B38A147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a:extLst>
            <a:ext uri="{FF2B5EF4-FFF2-40B4-BE49-F238E27FC236}">
              <a16:creationId xmlns:a16="http://schemas.microsoft.com/office/drawing/2014/main" id="{579E5DF6-8665-4E6B-B6A5-796C44B6EF0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a:extLst>
            <a:ext uri="{FF2B5EF4-FFF2-40B4-BE49-F238E27FC236}">
              <a16:creationId xmlns:a16="http://schemas.microsoft.com/office/drawing/2014/main" id="{194DBC4D-EAFE-4D51-A9BC-453179FD9F1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a:extLst>
            <a:ext uri="{FF2B5EF4-FFF2-40B4-BE49-F238E27FC236}">
              <a16:creationId xmlns:a16="http://schemas.microsoft.com/office/drawing/2014/main" id="{19130E2E-6A8C-4B1C-BB38-C5451D3A108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a:extLst>
            <a:ext uri="{FF2B5EF4-FFF2-40B4-BE49-F238E27FC236}">
              <a16:creationId xmlns:a16="http://schemas.microsoft.com/office/drawing/2014/main" id="{9507268D-698C-496B-9135-75F3BD3E2FD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a:extLst>
            <a:ext uri="{FF2B5EF4-FFF2-40B4-BE49-F238E27FC236}">
              <a16:creationId xmlns:a16="http://schemas.microsoft.com/office/drawing/2014/main" id="{B820AC79-D929-4421-94DB-932DEE93233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a:extLst>
            <a:ext uri="{FF2B5EF4-FFF2-40B4-BE49-F238E27FC236}">
              <a16:creationId xmlns:a16="http://schemas.microsoft.com/office/drawing/2014/main" id="{28BB893C-D9AC-4174-8EED-56185EDC0FF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a:extLst>
            <a:ext uri="{FF2B5EF4-FFF2-40B4-BE49-F238E27FC236}">
              <a16:creationId xmlns:a16="http://schemas.microsoft.com/office/drawing/2014/main" id="{5A73C36B-3AA1-4055-8D7F-FCCAC6A1657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a:extLst>
            <a:ext uri="{FF2B5EF4-FFF2-40B4-BE49-F238E27FC236}">
              <a16:creationId xmlns:a16="http://schemas.microsoft.com/office/drawing/2014/main" id="{F9F4C671-6D48-43B7-BD27-7D4575DC1F4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a:extLst>
            <a:ext uri="{FF2B5EF4-FFF2-40B4-BE49-F238E27FC236}">
              <a16:creationId xmlns:a16="http://schemas.microsoft.com/office/drawing/2014/main" id="{4B2DF31A-E2F2-4D72-A32F-494653EB491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9" name="テキスト ボックス 188">
          <a:extLst>
            <a:ext uri="{FF2B5EF4-FFF2-40B4-BE49-F238E27FC236}">
              <a16:creationId xmlns:a16="http://schemas.microsoft.com/office/drawing/2014/main" id="{800F7EAB-4106-40F1-A0C6-21FCC8E3F153}"/>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a:extLst>
            <a:ext uri="{FF2B5EF4-FFF2-40B4-BE49-F238E27FC236}">
              <a16:creationId xmlns:a16="http://schemas.microsoft.com/office/drawing/2014/main" id="{D1BACC60-BC7A-4228-A59B-115AFDAA7B4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1" name="テキスト ボックス 190">
          <a:extLst>
            <a:ext uri="{FF2B5EF4-FFF2-40B4-BE49-F238E27FC236}">
              <a16:creationId xmlns:a16="http://schemas.microsoft.com/office/drawing/2014/main" id="{904B6228-6E24-4F24-8B98-71F66AC1E3FB}"/>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a:extLst>
            <a:ext uri="{FF2B5EF4-FFF2-40B4-BE49-F238E27FC236}">
              <a16:creationId xmlns:a16="http://schemas.microsoft.com/office/drawing/2014/main" id="{6F03B9CE-1642-470D-BB43-014F6FA20FF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3" name="テキスト ボックス 192">
          <a:extLst>
            <a:ext uri="{FF2B5EF4-FFF2-40B4-BE49-F238E27FC236}">
              <a16:creationId xmlns:a16="http://schemas.microsoft.com/office/drawing/2014/main" id="{3FDFA9F1-C5A2-4C57-9D1E-A3129DAEE2FC}"/>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a:extLst>
            <a:ext uri="{FF2B5EF4-FFF2-40B4-BE49-F238E27FC236}">
              <a16:creationId xmlns:a16="http://schemas.microsoft.com/office/drawing/2014/main" id="{4AD1DF45-84A3-4426-B8EA-6B1946AA593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5" name="テキスト ボックス 194">
          <a:extLst>
            <a:ext uri="{FF2B5EF4-FFF2-40B4-BE49-F238E27FC236}">
              <a16:creationId xmlns:a16="http://schemas.microsoft.com/office/drawing/2014/main" id="{38310070-345C-403E-9186-D9C985F6BC12}"/>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a:extLst>
            <a:ext uri="{FF2B5EF4-FFF2-40B4-BE49-F238E27FC236}">
              <a16:creationId xmlns:a16="http://schemas.microsoft.com/office/drawing/2014/main" id="{4ECCB04D-DF95-4BB5-8A73-5780DAAF76F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197" name="テキスト ボックス 196">
          <a:extLst>
            <a:ext uri="{FF2B5EF4-FFF2-40B4-BE49-F238E27FC236}">
              <a16:creationId xmlns:a16="http://schemas.microsoft.com/office/drawing/2014/main" id="{78611150-7F40-4AB6-910F-C1D29A66D4E3}"/>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a:extLst>
            <a:ext uri="{FF2B5EF4-FFF2-40B4-BE49-F238E27FC236}">
              <a16:creationId xmlns:a16="http://schemas.microsoft.com/office/drawing/2014/main" id="{02940F13-2E10-4D1E-8323-FFD6E568F9A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9" name="テキスト ボックス 198">
          <a:extLst>
            <a:ext uri="{FF2B5EF4-FFF2-40B4-BE49-F238E27FC236}">
              <a16:creationId xmlns:a16="http://schemas.microsoft.com/office/drawing/2014/main" id="{51BD804F-FEF3-4D9F-B091-C0BA8692054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a:extLst>
            <a:ext uri="{FF2B5EF4-FFF2-40B4-BE49-F238E27FC236}">
              <a16:creationId xmlns:a16="http://schemas.microsoft.com/office/drawing/2014/main" id="{AC19085D-721A-48DA-B310-4A5E4F6652A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60</xdr:row>
      <xdr:rowOff>13271</xdr:rowOff>
    </xdr:from>
    <xdr:to>
      <xdr:col>54</xdr:col>
      <xdr:colOff>189865</xdr:colOff>
      <xdr:row>64</xdr:row>
      <xdr:rowOff>75368</xdr:rowOff>
    </xdr:to>
    <xdr:cxnSp macro="">
      <xdr:nvCxnSpPr>
        <xdr:cNvPr id="201" name="直線コネクタ 200">
          <a:extLst>
            <a:ext uri="{FF2B5EF4-FFF2-40B4-BE49-F238E27FC236}">
              <a16:creationId xmlns:a16="http://schemas.microsoft.com/office/drawing/2014/main" id="{3679EE1F-6BAC-447D-AA8C-DEFC0FB50098}"/>
            </a:ext>
          </a:extLst>
        </xdr:cNvPr>
        <xdr:cNvCxnSpPr/>
      </xdr:nvCxnSpPr>
      <xdr:spPr>
        <a:xfrm flipV="1">
          <a:off x="10476865" y="10300271"/>
          <a:ext cx="0" cy="747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79195</xdr:rowOff>
    </xdr:from>
    <xdr:ext cx="469744" cy="259045"/>
    <xdr:sp macro="" textlink="">
      <xdr:nvSpPr>
        <xdr:cNvPr id="202" name="【橋りょう・トンネル】&#10;一人当たり有形固定資産（償却資産）額最小値テキスト">
          <a:extLst>
            <a:ext uri="{FF2B5EF4-FFF2-40B4-BE49-F238E27FC236}">
              <a16:creationId xmlns:a16="http://schemas.microsoft.com/office/drawing/2014/main" id="{AEEBC30A-F2FE-4DCE-8930-DD3AF3B9CC87}"/>
            </a:ext>
          </a:extLst>
        </xdr:cNvPr>
        <xdr:cNvSpPr txBox="1"/>
      </xdr:nvSpPr>
      <xdr:spPr>
        <a:xfrm>
          <a:off x="10515600" y="1105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75368</xdr:rowOff>
    </xdr:from>
    <xdr:to>
      <xdr:col>55</xdr:col>
      <xdr:colOff>88900</xdr:colOff>
      <xdr:row>64</xdr:row>
      <xdr:rowOff>75368</xdr:rowOff>
    </xdr:to>
    <xdr:cxnSp macro="">
      <xdr:nvCxnSpPr>
        <xdr:cNvPr id="203" name="直線コネクタ 202">
          <a:extLst>
            <a:ext uri="{FF2B5EF4-FFF2-40B4-BE49-F238E27FC236}">
              <a16:creationId xmlns:a16="http://schemas.microsoft.com/office/drawing/2014/main" id="{19361121-1A4C-4436-81BB-17EB8FD2F6CD}"/>
            </a:ext>
          </a:extLst>
        </xdr:cNvPr>
        <xdr:cNvCxnSpPr/>
      </xdr:nvCxnSpPr>
      <xdr:spPr>
        <a:xfrm>
          <a:off x="10388600" y="1104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131398</xdr:rowOff>
    </xdr:from>
    <xdr:ext cx="690189" cy="259045"/>
    <xdr:sp macro="" textlink="">
      <xdr:nvSpPr>
        <xdr:cNvPr id="204" name="【橋りょう・トンネル】&#10;一人当たり有形固定資産（償却資産）額最大値テキスト">
          <a:extLst>
            <a:ext uri="{FF2B5EF4-FFF2-40B4-BE49-F238E27FC236}">
              <a16:creationId xmlns:a16="http://schemas.microsoft.com/office/drawing/2014/main" id="{4F1D07C6-7BF8-4B11-8023-EAC5ED859BF5}"/>
            </a:ext>
          </a:extLst>
        </xdr:cNvPr>
        <xdr:cNvSpPr txBox="1"/>
      </xdr:nvSpPr>
      <xdr:spPr>
        <a:xfrm>
          <a:off x="10515600" y="1007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60</xdr:row>
      <xdr:rowOff>13271</xdr:rowOff>
    </xdr:from>
    <xdr:to>
      <xdr:col>55</xdr:col>
      <xdr:colOff>88900</xdr:colOff>
      <xdr:row>60</xdr:row>
      <xdr:rowOff>13271</xdr:rowOff>
    </xdr:to>
    <xdr:cxnSp macro="">
      <xdr:nvCxnSpPr>
        <xdr:cNvPr id="205" name="直線コネクタ 204">
          <a:extLst>
            <a:ext uri="{FF2B5EF4-FFF2-40B4-BE49-F238E27FC236}">
              <a16:creationId xmlns:a16="http://schemas.microsoft.com/office/drawing/2014/main" id="{251B7398-1F1D-4992-AF1D-DAEED98F9A2D}"/>
            </a:ext>
          </a:extLst>
        </xdr:cNvPr>
        <xdr:cNvCxnSpPr/>
      </xdr:nvCxnSpPr>
      <xdr:spPr>
        <a:xfrm>
          <a:off x="10388600" y="103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32825</xdr:rowOff>
    </xdr:from>
    <xdr:ext cx="690189" cy="259045"/>
    <xdr:sp macro="" textlink="">
      <xdr:nvSpPr>
        <xdr:cNvPr id="206" name="【橋りょう・トンネル】&#10;一人当たり有形固定資産（償却資産）額平均値テキスト">
          <a:extLst>
            <a:ext uri="{FF2B5EF4-FFF2-40B4-BE49-F238E27FC236}">
              <a16:creationId xmlns:a16="http://schemas.microsoft.com/office/drawing/2014/main" id="{55990213-06E8-487D-8F70-CD4C1D704C28}"/>
            </a:ext>
          </a:extLst>
        </xdr:cNvPr>
        <xdr:cNvSpPr txBox="1"/>
      </xdr:nvSpPr>
      <xdr:spPr>
        <a:xfrm>
          <a:off x="10515600" y="108341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54398</xdr:rowOff>
    </xdr:from>
    <xdr:to>
      <xdr:col>55</xdr:col>
      <xdr:colOff>50800</xdr:colOff>
      <xdr:row>63</xdr:row>
      <xdr:rowOff>155998</xdr:rowOff>
    </xdr:to>
    <xdr:sp macro="" textlink="">
      <xdr:nvSpPr>
        <xdr:cNvPr id="207" name="フローチャート: 判断 206">
          <a:extLst>
            <a:ext uri="{FF2B5EF4-FFF2-40B4-BE49-F238E27FC236}">
              <a16:creationId xmlns:a16="http://schemas.microsoft.com/office/drawing/2014/main" id="{57E379F0-5778-4E86-B78F-F4BD67D56E49}"/>
            </a:ext>
          </a:extLst>
        </xdr:cNvPr>
        <xdr:cNvSpPr/>
      </xdr:nvSpPr>
      <xdr:spPr>
        <a:xfrm>
          <a:off x="10426700" y="1085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37595</xdr:rowOff>
    </xdr:from>
    <xdr:to>
      <xdr:col>50</xdr:col>
      <xdr:colOff>165100</xdr:colOff>
      <xdr:row>63</xdr:row>
      <xdr:rowOff>139195</xdr:rowOff>
    </xdr:to>
    <xdr:sp macro="" textlink="">
      <xdr:nvSpPr>
        <xdr:cNvPr id="208" name="フローチャート: 判断 207">
          <a:extLst>
            <a:ext uri="{FF2B5EF4-FFF2-40B4-BE49-F238E27FC236}">
              <a16:creationId xmlns:a16="http://schemas.microsoft.com/office/drawing/2014/main" id="{8499F80C-37B6-4BB9-B500-536A084DA958}"/>
            </a:ext>
          </a:extLst>
        </xdr:cNvPr>
        <xdr:cNvSpPr/>
      </xdr:nvSpPr>
      <xdr:spPr>
        <a:xfrm>
          <a:off x="9588500" y="1083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61820</xdr:rowOff>
    </xdr:from>
    <xdr:to>
      <xdr:col>46</xdr:col>
      <xdr:colOff>38100</xdr:colOff>
      <xdr:row>63</xdr:row>
      <xdr:rowOff>163420</xdr:rowOff>
    </xdr:to>
    <xdr:sp macro="" textlink="">
      <xdr:nvSpPr>
        <xdr:cNvPr id="209" name="フローチャート: 判断 208">
          <a:extLst>
            <a:ext uri="{FF2B5EF4-FFF2-40B4-BE49-F238E27FC236}">
              <a16:creationId xmlns:a16="http://schemas.microsoft.com/office/drawing/2014/main" id="{6DA54DB0-AE68-4CEA-8273-02EB9036387A}"/>
            </a:ext>
          </a:extLst>
        </xdr:cNvPr>
        <xdr:cNvSpPr/>
      </xdr:nvSpPr>
      <xdr:spPr>
        <a:xfrm>
          <a:off x="8699500" y="1086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67590</xdr:rowOff>
    </xdr:from>
    <xdr:to>
      <xdr:col>41</xdr:col>
      <xdr:colOff>101600</xdr:colOff>
      <xdr:row>63</xdr:row>
      <xdr:rowOff>169190</xdr:rowOff>
    </xdr:to>
    <xdr:sp macro="" textlink="">
      <xdr:nvSpPr>
        <xdr:cNvPr id="210" name="フローチャート: 判断 209">
          <a:extLst>
            <a:ext uri="{FF2B5EF4-FFF2-40B4-BE49-F238E27FC236}">
              <a16:creationId xmlns:a16="http://schemas.microsoft.com/office/drawing/2014/main" id="{1A6B5FFB-20D8-486F-9DAB-109D16FAFB38}"/>
            </a:ext>
          </a:extLst>
        </xdr:cNvPr>
        <xdr:cNvSpPr/>
      </xdr:nvSpPr>
      <xdr:spPr>
        <a:xfrm>
          <a:off x="7810500" y="1086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65105</xdr:rowOff>
    </xdr:from>
    <xdr:to>
      <xdr:col>36</xdr:col>
      <xdr:colOff>165100</xdr:colOff>
      <xdr:row>63</xdr:row>
      <xdr:rowOff>166705</xdr:rowOff>
    </xdr:to>
    <xdr:sp macro="" textlink="">
      <xdr:nvSpPr>
        <xdr:cNvPr id="211" name="フローチャート: 判断 210">
          <a:extLst>
            <a:ext uri="{FF2B5EF4-FFF2-40B4-BE49-F238E27FC236}">
              <a16:creationId xmlns:a16="http://schemas.microsoft.com/office/drawing/2014/main" id="{E4928E61-1616-4FB1-A8B6-D8CDCF84E1D6}"/>
            </a:ext>
          </a:extLst>
        </xdr:cNvPr>
        <xdr:cNvSpPr/>
      </xdr:nvSpPr>
      <xdr:spPr>
        <a:xfrm>
          <a:off x="6921500" y="1086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C86556EE-8783-4221-8167-9D039CBD61D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ECCA55B8-9D53-4E02-9588-0C9AECBE64C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4199B94D-06D9-457E-AFC2-50354B39097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98FF456D-979E-4059-8166-A9C7E3E874B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8A4CF8C9-0808-49DA-9229-9CBBB12E7C3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6711</xdr:rowOff>
    </xdr:from>
    <xdr:to>
      <xdr:col>50</xdr:col>
      <xdr:colOff>165100</xdr:colOff>
      <xdr:row>64</xdr:row>
      <xdr:rowOff>108311</xdr:rowOff>
    </xdr:to>
    <xdr:sp macro="" textlink="">
      <xdr:nvSpPr>
        <xdr:cNvPr id="217" name="楕円 216">
          <a:extLst>
            <a:ext uri="{FF2B5EF4-FFF2-40B4-BE49-F238E27FC236}">
              <a16:creationId xmlns:a16="http://schemas.microsoft.com/office/drawing/2014/main" id="{7D92528A-0AEA-4CEF-A9B7-4C5A5ECC45D8}"/>
            </a:ext>
          </a:extLst>
        </xdr:cNvPr>
        <xdr:cNvSpPr/>
      </xdr:nvSpPr>
      <xdr:spPr>
        <a:xfrm>
          <a:off x="9588500" y="1097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56</xdr:row>
      <xdr:rowOff>57964</xdr:rowOff>
    </xdr:from>
    <xdr:to>
      <xdr:col>36</xdr:col>
      <xdr:colOff>165100</xdr:colOff>
      <xdr:row>56</xdr:row>
      <xdr:rowOff>159564</xdr:rowOff>
    </xdr:to>
    <xdr:sp macro="" textlink="">
      <xdr:nvSpPr>
        <xdr:cNvPr id="218" name="楕円 217">
          <a:extLst>
            <a:ext uri="{FF2B5EF4-FFF2-40B4-BE49-F238E27FC236}">
              <a16:creationId xmlns:a16="http://schemas.microsoft.com/office/drawing/2014/main" id="{8C82CAD8-BE71-4819-953F-5D1F82AD8381}"/>
            </a:ext>
          </a:extLst>
        </xdr:cNvPr>
        <xdr:cNvSpPr/>
      </xdr:nvSpPr>
      <xdr:spPr>
        <a:xfrm>
          <a:off x="6921500" y="965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61</xdr:row>
      <xdr:rowOff>155722</xdr:rowOff>
    </xdr:from>
    <xdr:ext cx="690189" cy="259045"/>
    <xdr:sp macro="" textlink="">
      <xdr:nvSpPr>
        <xdr:cNvPr id="219" name="n_1aveValue【橋りょう・トンネル】&#10;一人当たり有形固定資産（償却資産）額">
          <a:extLst>
            <a:ext uri="{FF2B5EF4-FFF2-40B4-BE49-F238E27FC236}">
              <a16:creationId xmlns:a16="http://schemas.microsoft.com/office/drawing/2014/main" id="{C53A1362-2114-416F-887D-B51EADF2AE05}"/>
            </a:ext>
          </a:extLst>
        </xdr:cNvPr>
        <xdr:cNvSpPr txBox="1"/>
      </xdr:nvSpPr>
      <xdr:spPr>
        <a:xfrm>
          <a:off x="9281505" y="10614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8497</xdr:rowOff>
    </xdr:from>
    <xdr:ext cx="690189" cy="259045"/>
    <xdr:sp macro="" textlink="">
      <xdr:nvSpPr>
        <xdr:cNvPr id="220" name="n_2aveValue【橋りょう・トンネル】&#10;一人当たり有形固定資産（償却資産）額">
          <a:extLst>
            <a:ext uri="{FF2B5EF4-FFF2-40B4-BE49-F238E27FC236}">
              <a16:creationId xmlns:a16="http://schemas.microsoft.com/office/drawing/2014/main" id="{342D79E8-A1D7-4A78-B834-42274644EEAB}"/>
            </a:ext>
          </a:extLst>
        </xdr:cNvPr>
        <xdr:cNvSpPr txBox="1"/>
      </xdr:nvSpPr>
      <xdr:spPr>
        <a:xfrm>
          <a:off x="8405205" y="10638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14267</xdr:rowOff>
    </xdr:from>
    <xdr:ext cx="690189" cy="259045"/>
    <xdr:sp macro="" textlink="">
      <xdr:nvSpPr>
        <xdr:cNvPr id="221" name="n_3aveValue【橋りょう・トンネル】&#10;一人当たり有形固定資産（償却資産）額">
          <a:extLst>
            <a:ext uri="{FF2B5EF4-FFF2-40B4-BE49-F238E27FC236}">
              <a16:creationId xmlns:a16="http://schemas.microsoft.com/office/drawing/2014/main" id="{ACA6CE55-9F9E-4E17-96DE-C8E30947776F}"/>
            </a:ext>
          </a:extLst>
        </xdr:cNvPr>
        <xdr:cNvSpPr txBox="1"/>
      </xdr:nvSpPr>
      <xdr:spPr>
        <a:xfrm>
          <a:off x="7516205" y="10644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157832</xdr:rowOff>
    </xdr:from>
    <xdr:ext cx="690189" cy="259045"/>
    <xdr:sp macro="" textlink="">
      <xdr:nvSpPr>
        <xdr:cNvPr id="222" name="n_4aveValue【橋りょう・トンネル】&#10;一人当たり有形固定資産（償却資産）額">
          <a:extLst>
            <a:ext uri="{FF2B5EF4-FFF2-40B4-BE49-F238E27FC236}">
              <a16:creationId xmlns:a16="http://schemas.microsoft.com/office/drawing/2014/main" id="{555F0312-7AB5-4853-B064-27656FCBA3BE}"/>
            </a:ext>
          </a:extLst>
        </xdr:cNvPr>
        <xdr:cNvSpPr txBox="1"/>
      </xdr:nvSpPr>
      <xdr:spPr>
        <a:xfrm>
          <a:off x="6627205" y="109591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99438</xdr:rowOff>
    </xdr:from>
    <xdr:ext cx="599010" cy="259045"/>
    <xdr:sp macro="" textlink="">
      <xdr:nvSpPr>
        <xdr:cNvPr id="223" name="n_1mainValue【橋りょう・トンネル】&#10;一人当たり有形固定資産（償却資産）額">
          <a:extLst>
            <a:ext uri="{FF2B5EF4-FFF2-40B4-BE49-F238E27FC236}">
              <a16:creationId xmlns:a16="http://schemas.microsoft.com/office/drawing/2014/main" id="{83EC0C2D-4974-4510-BF31-2D07A1B00502}"/>
            </a:ext>
          </a:extLst>
        </xdr:cNvPr>
        <xdr:cNvSpPr txBox="1"/>
      </xdr:nvSpPr>
      <xdr:spPr>
        <a:xfrm>
          <a:off x="9327095" y="1107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117888</xdr:colOff>
      <xdr:row>55</xdr:row>
      <xdr:rowOff>4641</xdr:rowOff>
    </xdr:from>
    <xdr:ext cx="754822" cy="259045"/>
    <xdr:sp macro="" textlink="">
      <xdr:nvSpPr>
        <xdr:cNvPr id="224" name="n_4mainValue【橋りょう・トンネル】&#10;一人当たり有形固定資産（償却資産）額">
          <a:extLst>
            <a:ext uri="{FF2B5EF4-FFF2-40B4-BE49-F238E27FC236}">
              <a16:creationId xmlns:a16="http://schemas.microsoft.com/office/drawing/2014/main" id="{874AEDD6-6A86-4F72-92F7-278E26978B1B}"/>
            </a:ext>
          </a:extLst>
        </xdr:cNvPr>
        <xdr:cNvSpPr txBox="1"/>
      </xdr:nvSpPr>
      <xdr:spPr>
        <a:xfrm>
          <a:off x="6594888" y="9434391"/>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a:extLst>
            <a:ext uri="{FF2B5EF4-FFF2-40B4-BE49-F238E27FC236}">
              <a16:creationId xmlns:a16="http://schemas.microsoft.com/office/drawing/2014/main" id="{697D173C-ED83-4AB4-9249-184ABD5671A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a:extLst>
            <a:ext uri="{FF2B5EF4-FFF2-40B4-BE49-F238E27FC236}">
              <a16:creationId xmlns:a16="http://schemas.microsoft.com/office/drawing/2014/main" id="{8E2F8CEF-15C2-49DF-9EAC-C844C4FFB11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a:extLst>
            <a:ext uri="{FF2B5EF4-FFF2-40B4-BE49-F238E27FC236}">
              <a16:creationId xmlns:a16="http://schemas.microsoft.com/office/drawing/2014/main" id="{C3BBDC2E-6B51-451F-888A-7812F91FBD0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a:extLst>
            <a:ext uri="{FF2B5EF4-FFF2-40B4-BE49-F238E27FC236}">
              <a16:creationId xmlns:a16="http://schemas.microsoft.com/office/drawing/2014/main" id="{E091154D-45A1-4DF9-85C7-8D27DB406C8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a:extLst>
            <a:ext uri="{FF2B5EF4-FFF2-40B4-BE49-F238E27FC236}">
              <a16:creationId xmlns:a16="http://schemas.microsoft.com/office/drawing/2014/main" id="{B680742A-0809-440B-8503-F0921F7109E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a:extLst>
            <a:ext uri="{FF2B5EF4-FFF2-40B4-BE49-F238E27FC236}">
              <a16:creationId xmlns:a16="http://schemas.microsoft.com/office/drawing/2014/main" id="{38597B30-6AAC-4A5B-A460-EDDD829E2CD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a:extLst>
            <a:ext uri="{FF2B5EF4-FFF2-40B4-BE49-F238E27FC236}">
              <a16:creationId xmlns:a16="http://schemas.microsoft.com/office/drawing/2014/main" id="{F8DF24B1-19FD-465D-AE28-8077CF54F56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a:extLst>
            <a:ext uri="{FF2B5EF4-FFF2-40B4-BE49-F238E27FC236}">
              <a16:creationId xmlns:a16="http://schemas.microsoft.com/office/drawing/2014/main" id="{D59F392A-20FD-45BB-AD08-D44DDE00043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a:extLst>
            <a:ext uri="{FF2B5EF4-FFF2-40B4-BE49-F238E27FC236}">
              <a16:creationId xmlns:a16="http://schemas.microsoft.com/office/drawing/2014/main" id="{6FAF38B7-35ED-4EBB-BD48-EDEE607F14D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a:extLst>
            <a:ext uri="{FF2B5EF4-FFF2-40B4-BE49-F238E27FC236}">
              <a16:creationId xmlns:a16="http://schemas.microsoft.com/office/drawing/2014/main" id="{4656517A-BE55-4572-8D47-E9836F38863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5" name="テキスト ボックス 234">
          <a:extLst>
            <a:ext uri="{FF2B5EF4-FFF2-40B4-BE49-F238E27FC236}">
              <a16:creationId xmlns:a16="http://schemas.microsoft.com/office/drawing/2014/main" id="{A8975F9F-6920-4CEF-B40B-7C30A08DE75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6" name="直線コネクタ 235">
          <a:extLst>
            <a:ext uri="{FF2B5EF4-FFF2-40B4-BE49-F238E27FC236}">
              <a16:creationId xmlns:a16="http://schemas.microsoft.com/office/drawing/2014/main" id="{434EB3BD-E548-40C6-9675-CB3F28F56B2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37" name="テキスト ボックス 236">
          <a:extLst>
            <a:ext uri="{FF2B5EF4-FFF2-40B4-BE49-F238E27FC236}">
              <a16:creationId xmlns:a16="http://schemas.microsoft.com/office/drawing/2014/main" id="{3E706976-E77E-4DE1-A375-33FAE9CB0555}"/>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8" name="直線コネクタ 237">
          <a:extLst>
            <a:ext uri="{FF2B5EF4-FFF2-40B4-BE49-F238E27FC236}">
              <a16:creationId xmlns:a16="http://schemas.microsoft.com/office/drawing/2014/main" id="{BDF9F1F1-CD27-4F88-98A9-D181A500977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9" name="テキスト ボックス 238">
          <a:extLst>
            <a:ext uri="{FF2B5EF4-FFF2-40B4-BE49-F238E27FC236}">
              <a16:creationId xmlns:a16="http://schemas.microsoft.com/office/drawing/2014/main" id="{D4A203CC-E920-4AA4-A772-F408DC21835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0" name="直線コネクタ 239">
          <a:extLst>
            <a:ext uri="{FF2B5EF4-FFF2-40B4-BE49-F238E27FC236}">
              <a16:creationId xmlns:a16="http://schemas.microsoft.com/office/drawing/2014/main" id="{335FA8FD-59DB-45ED-BCBF-A4FEF191941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1" name="テキスト ボックス 240">
          <a:extLst>
            <a:ext uri="{FF2B5EF4-FFF2-40B4-BE49-F238E27FC236}">
              <a16:creationId xmlns:a16="http://schemas.microsoft.com/office/drawing/2014/main" id="{09EE164E-900D-4412-8F39-29B7ECB5C6F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2" name="直線コネクタ 241">
          <a:extLst>
            <a:ext uri="{FF2B5EF4-FFF2-40B4-BE49-F238E27FC236}">
              <a16:creationId xmlns:a16="http://schemas.microsoft.com/office/drawing/2014/main" id="{0CE407DC-78DA-44BD-8183-B8893AF71D3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3" name="テキスト ボックス 242">
          <a:extLst>
            <a:ext uri="{FF2B5EF4-FFF2-40B4-BE49-F238E27FC236}">
              <a16:creationId xmlns:a16="http://schemas.microsoft.com/office/drawing/2014/main" id="{8F5394FC-0EA1-43CB-B051-637759D6AA9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4" name="直線コネクタ 243">
          <a:extLst>
            <a:ext uri="{FF2B5EF4-FFF2-40B4-BE49-F238E27FC236}">
              <a16:creationId xmlns:a16="http://schemas.microsoft.com/office/drawing/2014/main" id="{41548826-327E-4AD3-88AB-712441BD453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5" name="テキスト ボックス 244">
          <a:extLst>
            <a:ext uri="{FF2B5EF4-FFF2-40B4-BE49-F238E27FC236}">
              <a16:creationId xmlns:a16="http://schemas.microsoft.com/office/drawing/2014/main" id="{DC58D93C-03F8-454E-8789-22290AFB519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6" name="直線コネクタ 245">
          <a:extLst>
            <a:ext uri="{FF2B5EF4-FFF2-40B4-BE49-F238E27FC236}">
              <a16:creationId xmlns:a16="http://schemas.microsoft.com/office/drawing/2014/main" id="{BE7E4681-7AB6-4FE3-AC4D-E0AF5A20E8E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47" name="テキスト ボックス 246">
          <a:extLst>
            <a:ext uri="{FF2B5EF4-FFF2-40B4-BE49-F238E27FC236}">
              <a16:creationId xmlns:a16="http://schemas.microsoft.com/office/drawing/2014/main" id="{7194236B-F996-45E3-8D97-AA4B68C54942}"/>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a:extLst>
            <a:ext uri="{FF2B5EF4-FFF2-40B4-BE49-F238E27FC236}">
              <a16:creationId xmlns:a16="http://schemas.microsoft.com/office/drawing/2014/main" id="{448FCBF6-FD89-487D-9299-D6E0CCE35F9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公営住宅】&#10;有形固定資産減価償却率グラフ枠">
          <a:extLst>
            <a:ext uri="{FF2B5EF4-FFF2-40B4-BE49-F238E27FC236}">
              <a16:creationId xmlns:a16="http://schemas.microsoft.com/office/drawing/2014/main" id="{5CD23FA1-B3A9-4C1F-9AD0-AB77B9BE5EB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50" name="直線コネクタ 249">
          <a:extLst>
            <a:ext uri="{FF2B5EF4-FFF2-40B4-BE49-F238E27FC236}">
              <a16:creationId xmlns:a16="http://schemas.microsoft.com/office/drawing/2014/main" id="{12CAD33B-2C04-4F17-9459-9F0D85EBE5D7}"/>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51" name="【公営住宅】&#10;有形固定資産減価償却率最小値テキスト">
          <a:extLst>
            <a:ext uri="{FF2B5EF4-FFF2-40B4-BE49-F238E27FC236}">
              <a16:creationId xmlns:a16="http://schemas.microsoft.com/office/drawing/2014/main" id="{3AA70A66-3154-4733-AEC6-5D7BE2CF7754}"/>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52" name="直線コネクタ 251">
          <a:extLst>
            <a:ext uri="{FF2B5EF4-FFF2-40B4-BE49-F238E27FC236}">
              <a16:creationId xmlns:a16="http://schemas.microsoft.com/office/drawing/2014/main" id="{042A9060-360E-4358-82DC-0E0FC842ED3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53" name="【公営住宅】&#10;有形固定資産減価償却率最大値テキスト">
          <a:extLst>
            <a:ext uri="{FF2B5EF4-FFF2-40B4-BE49-F238E27FC236}">
              <a16:creationId xmlns:a16="http://schemas.microsoft.com/office/drawing/2014/main" id="{52946F4D-9736-46B7-B5B2-50789ADA3501}"/>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54" name="直線コネクタ 253">
          <a:extLst>
            <a:ext uri="{FF2B5EF4-FFF2-40B4-BE49-F238E27FC236}">
              <a16:creationId xmlns:a16="http://schemas.microsoft.com/office/drawing/2014/main" id="{E520406E-DC10-4D66-A963-9FFFB0297659}"/>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55" name="【公営住宅】&#10;有形固定資産減価償却率平均値テキスト">
          <a:extLst>
            <a:ext uri="{FF2B5EF4-FFF2-40B4-BE49-F238E27FC236}">
              <a16:creationId xmlns:a16="http://schemas.microsoft.com/office/drawing/2014/main" id="{CD100A5C-A87C-4E81-9854-8605BD19EED5}"/>
            </a:ext>
          </a:extLst>
        </xdr:cNvPr>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56" name="フローチャート: 判断 255">
          <a:extLst>
            <a:ext uri="{FF2B5EF4-FFF2-40B4-BE49-F238E27FC236}">
              <a16:creationId xmlns:a16="http://schemas.microsoft.com/office/drawing/2014/main" id="{6560A3A3-4015-4362-B297-3F86A8C7188C}"/>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57" name="フローチャート: 判断 256">
          <a:extLst>
            <a:ext uri="{FF2B5EF4-FFF2-40B4-BE49-F238E27FC236}">
              <a16:creationId xmlns:a16="http://schemas.microsoft.com/office/drawing/2014/main" id="{7FD9CB20-B11F-4652-920D-3F622D987A1A}"/>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58" name="フローチャート: 判断 257">
          <a:extLst>
            <a:ext uri="{FF2B5EF4-FFF2-40B4-BE49-F238E27FC236}">
              <a16:creationId xmlns:a16="http://schemas.microsoft.com/office/drawing/2014/main" id="{06FB5625-8F1E-400B-8511-1E16255E7003}"/>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59" name="フローチャート: 判断 258">
          <a:extLst>
            <a:ext uri="{FF2B5EF4-FFF2-40B4-BE49-F238E27FC236}">
              <a16:creationId xmlns:a16="http://schemas.microsoft.com/office/drawing/2014/main" id="{AA0BC78A-410D-46B1-8F88-3AE7701D6739}"/>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60" name="フローチャート: 判断 259">
          <a:extLst>
            <a:ext uri="{FF2B5EF4-FFF2-40B4-BE49-F238E27FC236}">
              <a16:creationId xmlns:a16="http://schemas.microsoft.com/office/drawing/2014/main" id="{739DAFF5-A072-4E62-99B0-C5F59052D03D}"/>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F78C679-4BC2-4672-A5CB-5A268401FAC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3257AAE9-71D3-4302-A400-40E19CC8786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76C8C7B9-3FDC-48CB-8867-0B9A8C60EA8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9AC5088-129A-4554-A1F2-1180ECF3910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2BD678ED-43AD-4EE8-B0A9-D32B608C9A0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23223</xdr:rowOff>
    </xdr:from>
    <xdr:to>
      <xdr:col>20</xdr:col>
      <xdr:colOff>38100</xdr:colOff>
      <xdr:row>79</xdr:row>
      <xdr:rowOff>124823</xdr:rowOff>
    </xdr:to>
    <xdr:sp macro="" textlink="">
      <xdr:nvSpPr>
        <xdr:cNvPr id="266" name="楕円 265">
          <a:extLst>
            <a:ext uri="{FF2B5EF4-FFF2-40B4-BE49-F238E27FC236}">
              <a16:creationId xmlns:a16="http://schemas.microsoft.com/office/drawing/2014/main" id="{9015A618-706F-4985-909F-C560F2B9509A}"/>
            </a:ext>
          </a:extLst>
        </xdr:cNvPr>
        <xdr:cNvSpPr/>
      </xdr:nvSpPr>
      <xdr:spPr>
        <a:xfrm>
          <a:off x="3746500" y="1356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16692</xdr:rowOff>
    </xdr:from>
    <xdr:to>
      <xdr:col>6</xdr:col>
      <xdr:colOff>38100</xdr:colOff>
      <xdr:row>81</xdr:row>
      <xdr:rowOff>118292</xdr:rowOff>
    </xdr:to>
    <xdr:sp macro="" textlink="">
      <xdr:nvSpPr>
        <xdr:cNvPr id="267" name="楕円 266">
          <a:extLst>
            <a:ext uri="{FF2B5EF4-FFF2-40B4-BE49-F238E27FC236}">
              <a16:creationId xmlns:a16="http://schemas.microsoft.com/office/drawing/2014/main" id="{9E03E388-9641-4C29-95F7-7AFB15256767}"/>
            </a:ext>
          </a:extLst>
        </xdr:cNvPr>
        <xdr:cNvSpPr/>
      </xdr:nvSpPr>
      <xdr:spPr>
        <a:xfrm>
          <a:off x="1079500" y="139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50635</xdr:rowOff>
    </xdr:from>
    <xdr:ext cx="405111" cy="259045"/>
    <xdr:sp macro="" textlink="">
      <xdr:nvSpPr>
        <xdr:cNvPr id="268" name="n_1aveValue【公営住宅】&#10;有形固定資産減価償却率">
          <a:extLst>
            <a:ext uri="{FF2B5EF4-FFF2-40B4-BE49-F238E27FC236}">
              <a16:creationId xmlns:a16="http://schemas.microsoft.com/office/drawing/2014/main" id="{D7522457-B7A4-4E9E-8E16-968428FCD5BD}"/>
            </a:ext>
          </a:extLst>
        </xdr:cNvPr>
        <xdr:cNvSpPr txBox="1"/>
      </xdr:nvSpPr>
      <xdr:spPr>
        <a:xfrm>
          <a:off x="3582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269" name="n_2aveValue【公営住宅】&#10;有形固定資産減価償却率">
          <a:extLst>
            <a:ext uri="{FF2B5EF4-FFF2-40B4-BE49-F238E27FC236}">
              <a16:creationId xmlns:a16="http://schemas.microsoft.com/office/drawing/2014/main" id="{EF48D6EE-0718-46E9-96E9-140F84A82CB4}"/>
            </a:ext>
          </a:extLst>
        </xdr:cNvPr>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270" name="n_3aveValue【公営住宅】&#10;有形固定資産減価償却率">
          <a:extLst>
            <a:ext uri="{FF2B5EF4-FFF2-40B4-BE49-F238E27FC236}">
              <a16:creationId xmlns:a16="http://schemas.microsoft.com/office/drawing/2014/main" id="{889525D1-6007-468D-A81A-C6F6C7C11A7F}"/>
            </a:ext>
          </a:extLst>
        </xdr:cNvPr>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9814</xdr:rowOff>
    </xdr:from>
    <xdr:ext cx="405111" cy="259045"/>
    <xdr:sp macro="" textlink="">
      <xdr:nvSpPr>
        <xdr:cNvPr id="271" name="n_4aveValue【公営住宅】&#10;有形固定資産減価償却率">
          <a:extLst>
            <a:ext uri="{FF2B5EF4-FFF2-40B4-BE49-F238E27FC236}">
              <a16:creationId xmlns:a16="http://schemas.microsoft.com/office/drawing/2014/main" id="{54E4BEFA-5A11-489B-90F2-CAC8DE9FD602}"/>
            </a:ext>
          </a:extLst>
        </xdr:cNvPr>
        <xdr:cNvSpPr txBox="1"/>
      </xdr:nvSpPr>
      <xdr:spPr>
        <a:xfrm>
          <a:off x="927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141350</xdr:rowOff>
    </xdr:from>
    <xdr:ext cx="405111" cy="259045"/>
    <xdr:sp macro="" textlink="">
      <xdr:nvSpPr>
        <xdr:cNvPr id="272" name="n_1mainValue【公営住宅】&#10;有形固定資産減価償却率">
          <a:extLst>
            <a:ext uri="{FF2B5EF4-FFF2-40B4-BE49-F238E27FC236}">
              <a16:creationId xmlns:a16="http://schemas.microsoft.com/office/drawing/2014/main" id="{3E467AE2-65A6-4D20-996A-66B73D2622DE}"/>
            </a:ext>
          </a:extLst>
        </xdr:cNvPr>
        <xdr:cNvSpPr txBox="1"/>
      </xdr:nvSpPr>
      <xdr:spPr>
        <a:xfrm>
          <a:off x="3582044" y="1334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134819</xdr:rowOff>
    </xdr:from>
    <xdr:ext cx="405111" cy="259045"/>
    <xdr:sp macro="" textlink="">
      <xdr:nvSpPr>
        <xdr:cNvPr id="273" name="n_4mainValue【公営住宅】&#10;有形固定資産減価償却率">
          <a:extLst>
            <a:ext uri="{FF2B5EF4-FFF2-40B4-BE49-F238E27FC236}">
              <a16:creationId xmlns:a16="http://schemas.microsoft.com/office/drawing/2014/main" id="{0E29A6F3-16E8-4101-800A-A5348302ADBA}"/>
            </a:ext>
          </a:extLst>
        </xdr:cNvPr>
        <xdr:cNvSpPr txBox="1"/>
      </xdr:nvSpPr>
      <xdr:spPr>
        <a:xfrm>
          <a:off x="927744" y="1367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a:extLst>
            <a:ext uri="{FF2B5EF4-FFF2-40B4-BE49-F238E27FC236}">
              <a16:creationId xmlns:a16="http://schemas.microsoft.com/office/drawing/2014/main" id="{ED557B0C-6E9D-4A36-8256-ABC09817FA6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a:extLst>
            <a:ext uri="{FF2B5EF4-FFF2-40B4-BE49-F238E27FC236}">
              <a16:creationId xmlns:a16="http://schemas.microsoft.com/office/drawing/2014/main" id="{45C788A6-1791-4257-B8FB-920576AC4D8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a:extLst>
            <a:ext uri="{FF2B5EF4-FFF2-40B4-BE49-F238E27FC236}">
              <a16:creationId xmlns:a16="http://schemas.microsoft.com/office/drawing/2014/main" id="{8EEEFD73-CF9D-480A-A8D8-F529588BEFA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a:extLst>
            <a:ext uri="{FF2B5EF4-FFF2-40B4-BE49-F238E27FC236}">
              <a16:creationId xmlns:a16="http://schemas.microsoft.com/office/drawing/2014/main" id="{DF5A669F-586B-429A-9774-BAECBB85802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a:extLst>
            <a:ext uri="{FF2B5EF4-FFF2-40B4-BE49-F238E27FC236}">
              <a16:creationId xmlns:a16="http://schemas.microsoft.com/office/drawing/2014/main" id="{D87CF6B2-8212-4B39-960F-BFF5A11B758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a:extLst>
            <a:ext uri="{FF2B5EF4-FFF2-40B4-BE49-F238E27FC236}">
              <a16:creationId xmlns:a16="http://schemas.microsoft.com/office/drawing/2014/main" id="{0DC43F31-CA0F-48C6-B11D-5DB7D6C9E18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a:extLst>
            <a:ext uri="{FF2B5EF4-FFF2-40B4-BE49-F238E27FC236}">
              <a16:creationId xmlns:a16="http://schemas.microsoft.com/office/drawing/2014/main" id="{A1C2BEFD-EA41-4397-BAC7-E596E0F2A92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a:extLst>
            <a:ext uri="{FF2B5EF4-FFF2-40B4-BE49-F238E27FC236}">
              <a16:creationId xmlns:a16="http://schemas.microsoft.com/office/drawing/2014/main" id="{3DE909FC-A567-4656-B20E-33DBA92D351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a:extLst>
            <a:ext uri="{FF2B5EF4-FFF2-40B4-BE49-F238E27FC236}">
              <a16:creationId xmlns:a16="http://schemas.microsoft.com/office/drawing/2014/main" id="{DECE32DD-43BB-4A9C-AF35-6E1E38043EA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a:extLst>
            <a:ext uri="{FF2B5EF4-FFF2-40B4-BE49-F238E27FC236}">
              <a16:creationId xmlns:a16="http://schemas.microsoft.com/office/drawing/2014/main" id="{19F342FD-9AAA-4807-AEE3-4BBC6E95B8B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4" name="直線コネクタ 283">
          <a:extLst>
            <a:ext uri="{FF2B5EF4-FFF2-40B4-BE49-F238E27FC236}">
              <a16:creationId xmlns:a16="http://schemas.microsoft.com/office/drawing/2014/main" id="{A1F3ABD3-8B9B-4142-AE72-4DE7C9C5C1F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5" name="テキスト ボックス 284">
          <a:extLst>
            <a:ext uri="{FF2B5EF4-FFF2-40B4-BE49-F238E27FC236}">
              <a16:creationId xmlns:a16="http://schemas.microsoft.com/office/drawing/2014/main" id="{F861BD19-1E04-4A18-8CB5-977DDA3C678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6" name="直線コネクタ 285">
          <a:extLst>
            <a:ext uri="{FF2B5EF4-FFF2-40B4-BE49-F238E27FC236}">
              <a16:creationId xmlns:a16="http://schemas.microsoft.com/office/drawing/2014/main" id="{176B6E68-FAFF-4E26-80BA-2A83E14EC2B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87" name="テキスト ボックス 286">
          <a:extLst>
            <a:ext uri="{FF2B5EF4-FFF2-40B4-BE49-F238E27FC236}">
              <a16:creationId xmlns:a16="http://schemas.microsoft.com/office/drawing/2014/main" id="{A461F7AD-F861-420F-B12F-AE5A749591A4}"/>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8" name="直線コネクタ 287">
          <a:extLst>
            <a:ext uri="{FF2B5EF4-FFF2-40B4-BE49-F238E27FC236}">
              <a16:creationId xmlns:a16="http://schemas.microsoft.com/office/drawing/2014/main" id="{4DC1B976-8A9D-4FA0-B7C9-DB57A51E00E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9" name="テキスト ボックス 288">
          <a:extLst>
            <a:ext uri="{FF2B5EF4-FFF2-40B4-BE49-F238E27FC236}">
              <a16:creationId xmlns:a16="http://schemas.microsoft.com/office/drawing/2014/main" id="{B7332C66-F1DA-4A85-A46F-9FA02D2B289B}"/>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0" name="直線コネクタ 289">
          <a:extLst>
            <a:ext uri="{FF2B5EF4-FFF2-40B4-BE49-F238E27FC236}">
              <a16:creationId xmlns:a16="http://schemas.microsoft.com/office/drawing/2014/main" id="{93410307-3AE5-4AA7-926D-C94C6A4C92A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1" name="テキスト ボックス 290">
          <a:extLst>
            <a:ext uri="{FF2B5EF4-FFF2-40B4-BE49-F238E27FC236}">
              <a16:creationId xmlns:a16="http://schemas.microsoft.com/office/drawing/2014/main" id="{86D2C814-31F7-4A07-A2E7-E5CB925B36A9}"/>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2" name="直線コネクタ 291">
          <a:extLst>
            <a:ext uri="{FF2B5EF4-FFF2-40B4-BE49-F238E27FC236}">
              <a16:creationId xmlns:a16="http://schemas.microsoft.com/office/drawing/2014/main" id="{5EDE607C-8BE5-4BFC-A4B8-3127B2DE49B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3" name="テキスト ボックス 292">
          <a:extLst>
            <a:ext uri="{FF2B5EF4-FFF2-40B4-BE49-F238E27FC236}">
              <a16:creationId xmlns:a16="http://schemas.microsoft.com/office/drawing/2014/main" id="{DF8AB7E2-7BC7-42CC-A000-9A6CB5067DBD}"/>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a:extLst>
            <a:ext uri="{FF2B5EF4-FFF2-40B4-BE49-F238E27FC236}">
              <a16:creationId xmlns:a16="http://schemas.microsoft.com/office/drawing/2014/main" id="{8A6A0CCA-F5DD-4DA3-B91C-967D9F75C09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5" name="テキスト ボックス 294">
          <a:extLst>
            <a:ext uri="{FF2B5EF4-FFF2-40B4-BE49-F238E27FC236}">
              <a16:creationId xmlns:a16="http://schemas.microsoft.com/office/drawing/2014/main" id="{49FDEEF2-1BD8-46A4-AE7D-226B24C89D8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公営住宅】&#10;一人当たり面積グラフ枠">
          <a:extLst>
            <a:ext uri="{FF2B5EF4-FFF2-40B4-BE49-F238E27FC236}">
              <a16:creationId xmlns:a16="http://schemas.microsoft.com/office/drawing/2014/main" id="{1CCEA51B-07C9-41DB-84A1-9CE72868C6D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297" name="直線コネクタ 296">
          <a:extLst>
            <a:ext uri="{FF2B5EF4-FFF2-40B4-BE49-F238E27FC236}">
              <a16:creationId xmlns:a16="http://schemas.microsoft.com/office/drawing/2014/main" id="{86CBF63F-AB57-40CB-B856-7382EE865230}"/>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298" name="【公営住宅】&#10;一人当たり面積最小値テキスト">
          <a:extLst>
            <a:ext uri="{FF2B5EF4-FFF2-40B4-BE49-F238E27FC236}">
              <a16:creationId xmlns:a16="http://schemas.microsoft.com/office/drawing/2014/main" id="{5509BA1E-9F21-4BFD-A495-7087263AB1E4}"/>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299" name="直線コネクタ 298">
          <a:extLst>
            <a:ext uri="{FF2B5EF4-FFF2-40B4-BE49-F238E27FC236}">
              <a16:creationId xmlns:a16="http://schemas.microsoft.com/office/drawing/2014/main" id="{57504C33-BE89-4820-B018-D4319625A69C}"/>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00" name="【公営住宅】&#10;一人当たり面積最大値テキスト">
          <a:extLst>
            <a:ext uri="{FF2B5EF4-FFF2-40B4-BE49-F238E27FC236}">
              <a16:creationId xmlns:a16="http://schemas.microsoft.com/office/drawing/2014/main" id="{B5966DD6-D73E-41FE-8DAE-4EC9D83EE134}"/>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01" name="直線コネクタ 300">
          <a:extLst>
            <a:ext uri="{FF2B5EF4-FFF2-40B4-BE49-F238E27FC236}">
              <a16:creationId xmlns:a16="http://schemas.microsoft.com/office/drawing/2014/main" id="{241D60C1-0B3D-41EB-8BBA-CD477820A537}"/>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31030</xdr:rowOff>
    </xdr:from>
    <xdr:ext cx="469744" cy="259045"/>
    <xdr:sp macro="" textlink="">
      <xdr:nvSpPr>
        <xdr:cNvPr id="302" name="【公営住宅】&#10;一人当たり面積平均値テキスト">
          <a:extLst>
            <a:ext uri="{FF2B5EF4-FFF2-40B4-BE49-F238E27FC236}">
              <a16:creationId xmlns:a16="http://schemas.microsoft.com/office/drawing/2014/main" id="{28798914-7782-4FF8-9AA3-6EEF54A1F91E}"/>
            </a:ext>
          </a:extLst>
        </xdr:cNvPr>
        <xdr:cNvSpPr txBox="1"/>
      </xdr:nvSpPr>
      <xdr:spPr>
        <a:xfrm>
          <a:off x="10515600" y="14604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03" name="フローチャート: 判断 302">
          <a:extLst>
            <a:ext uri="{FF2B5EF4-FFF2-40B4-BE49-F238E27FC236}">
              <a16:creationId xmlns:a16="http://schemas.microsoft.com/office/drawing/2014/main" id="{FBBD7429-B0F9-49AC-8022-0AC3EB803E0E}"/>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04" name="フローチャート: 判断 303">
          <a:extLst>
            <a:ext uri="{FF2B5EF4-FFF2-40B4-BE49-F238E27FC236}">
              <a16:creationId xmlns:a16="http://schemas.microsoft.com/office/drawing/2014/main" id="{8086A77A-492F-4C72-A355-138EFECE8288}"/>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05" name="フローチャート: 判断 304">
          <a:extLst>
            <a:ext uri="{FF2B5EF4-FFF2-40B4-BE49-F238E27FC236}">
              <a16:creationId xmlns:a16="http://schemas.microsoft.com/office/drawing/2014/main" id="{2B745E97-B21A-45A4-800D-E3A31363FECF}"/>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06" name="フローチャート: 判断 305">
          <a:extLst>
            <a:ext uri="{FF2B5EF4-FFF2-40B4-BE49-F238E27FC236}">
              <a16:creationId xmlns:a16="http://schemas.microsoft.com/office/drawing/2014/main" id="{09E5BFDF-CE37-4880-A941-C0295B09CE17}"/>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07" name="フローチャート: 判断 306">
          <a:extLst>
            <a:ext uri="{FF2B5EF4-FFF2-40B4-BE49-F238E27FC236}">
              <a16:creationId xmlns:a16="http://schemas.microsoft.com/office/drawing/2014/main" id="{81EA4586-A68C-4CF4-BD62-0812106B6B0B}"/>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51CB73FA-B496-4BF4-8EBE-7ED794C048A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35EC94C7-21A6-46F4-8AB3-5521B36D7BD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BF7B5CA7-1E98-4DF0-B411-D39F199684C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592BB0CB-D9CE-4EF9-8426-FF6A3BC7974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70BB13EE-08E0-41F7-B470-0CEDC07CC53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10464</xdr:rowOff>
    </xdr:from>
    <xdr:to>
      <xdr:col>50</xdr:col>
      <xdr:colOff>165100</xdr:colOff>
      <xdr:row>85</xdr:row>
      <xdr:rowOff>112064</xdr:rowOff>
    </xdr:to>
    <xdr:sp macro="" textlink="">
      <xdr:nvSpPr>
        <xdr:cNvPr id="313" name="楕円 312">
          <a:extLst>
            <a:ext uri="{FF2B5EF4-FFF2-40B4-BE49-F238E27FC236}">
              <a16:creationId xmlns:a16="http://schemas.microsoft.com/office/drawing/2014/main" id="{EBCDCC38-8E1D-402A-AC53-DB9F80C3D757}"/>
            </a:ext>
          </a:extLst>
        </xdr:cNvPr>
        <xdr:cNvSpPr/>
      </xdr:nvSpPr>
      <xdr:spPr>
        <a:xfrm>
          <a:off x="9588500" y="1458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36906</xdr:rowOff>
    </xdr:from>
    <xdr:to>
      <xdr:col>36</xdr:col>
      <xdr:colOff>165100</xdr:colOff>
      <xdr:row>85</xdr:row>
      <xdr:rowOff>138506</xdr:rowOff>
    </xdr:to>
    <xdr:sp macro="" textlink="">
      <xdr:nvSpPr>
        <xdr:cNvPr id="314" name="楕円 313">
          <a:extLst>
            <a:ext uri="{FF2B5EF4-FFF2-40B4-BE49-F238E27FC236}">
              <a16:creationId xmlns:a16="http://schemas.microsoft.com/office/drawing/2014/main" id="{D86958FE-E92F-4DAC-9A51-C16A2B69FB64}"/>
            </a:ext>
          </a:extLst>
        </xdr:cNvPr>
        <xdr:cNvSpPr/>
      </xdr:nvSpPr>
      <xdr:spPr>
        <a:xfrm>
          <a:off x="6921500" y="1461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145902</xdr:rowOff>
    </xdr:from>
    <xdr:ext cx="469744" cy="259045"/>
    <xdr:sp macro="" textlink="">
      <xdr:nvSpPr>
        <xdr:cNvPr id="315" name="n_1aveValue【公営住宅】&#10;一人当たり面積">
          <a:extLst>
            <a:ext uri="{FF2B5EF4-FFF2-40B4-BE49-F238E27FC236}">
              <a16:creationId xmlns:a16="http://schemas.microsoft.com/office/drawing/2014/main" id="{EC1A07D6-5232-4C16-A426-50A318BC8F7E}"/>
            </a:ext>
          </a:extLst>
        </xdr:cNvPr>
        <xdr:cNvSpPr txBox="1"/>
      </xdr:nvSpPr>
      <xdr:spPr>
        <a:xfrm>
          <a:off x="9391727" y="1471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16" name="n_2aveValue【公営住宅】&#10;一人当たり面積">
          <a:extLst>
            <a:ext uri="{FF2B5EF4-FFF2-40B4-BE49-F238E27FC236}">
              <a16:creationId xmlns:a16="http://schemas.microsoft.com/office/drawing/2014/main" id="{C36C3FCA-9890-4B6E-8AB1-0F6ADF37264B}"/>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17" name="n_3aveValue【公営住宅】&#10;一人当たり面積">
          <a:extLst>
            <a:ext uri="{FF2B5EF4-FFF2-40B4-BE49-F238E27FC236}">
              <a16:creationId xmlns:a16="http://schemas.microsoft.com/office/drawing/2014/main" id="{74B6FEE3-EA49-4665-B2A0-6E0F2FAC9D6E}"/>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156455</xdr:rowOff>
    </xdr:from>
    <xdr:ext cx="469744" cy="259045"/>
    <xdr:sp macro="" textlink="">
      <xdr:nvSpPr>
        <xdr:cNvPr id="318" name="n_4aveValue【公営住宅】&#10;一人当たり面積">
          <a:extLst>
            <a:ext uri="{FF2B5EF4-FFF2-40B4-BE49-F238E27FC236}">
              <a16:creationId xmlns:a16="http://schemas.microsoft.com/office/drawing/2014/main" id="{070E5718-0E31-403B-93F6-23D4137EA139}"/>
            </a:ext>
          </a:extLst>
        </xdr:cNvPr>
        <xdr:cNvSpPr txBox="1"/>
      </xdr:nvSpPr>
      <xdr:spPr>
        <a:xfrm>
          <a:off x="6737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128591</xdr:rowOff>
    </xdr:from>
    <xdr:ext cx="469744" cy="259045"/>
    <xdr:sp macro="" textlink="">
      <xdr:nvSpPr>
        <xdr:cNvPr id="319" name="n_1mainValue【公営住宅】&#10;一人当たり面積">
          <a:extLst>
            <a:ext uri="{FF2B5EF4-FFF2-40B4-BE49-F238E27FC236}">
              <a16:creationId xmlns:a16="http://schemas.microsoft.com/office/drawing/2014/main" id="{86A218F1-3B3B-4D02-AB3C-802B0029B099}"/>
            </a:ext>
          </a:extLst>
        </xdr:cNvPr>
        <xdr:cNvSpPr txBox="1"/>
      </xdr:nvSpPr>
      <xdr:spPr>
        <a:xfrm>
          <a:off x="9391727" y="1435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155033</xdr:rowOff>
    </xdr:from>
    <xdr:ext cx="469744" cy="259045"/>
    <xdr:sp macro="" textlink="">
      <xdr:nvSpPr>
        <xdr:cNvPr id="320" name="n_4mainValue【公営住宅】&#10;一人当たり面積">
          <a:extLst>
            <a:ext uri="{FF2B5EF4-FFF2-40B4-BE49-F238E27FC236}">
              <a16:creationId xmlns:a16="http://schemas.microsoft.com/office/drawing/2014/main" id="{FFEAF31D-E1D5-4C68-9865-92446B42BE1C}"/>
            </a:ext>
          </a:extLst>
        </xdr:cNvPr>
        <xdr:cNvSpPr txBox="1"/>
      </xdr:nvSpPr>
      <xdr:spPr>
        <a:xfrm>
          <a:off x="6737427" y="1438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a:extLst>
            <a:ext uri="{FF2B5EF4-FFF2-40B4-BE49-F238E27FC236}">
              <a16:creationId xmlns:a16="http://schemas.microsoft.com/office/drawing/2014/main" id="{E03850EC-FEF9-4A94-8D5E-09F32351B7A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a:extLst>
            <a:ext uri="{FF2B5EF4-FFF2-40B4-BE49-F238E27FC236}">
              <a16:creationId xmlns:a16="http://schemas.microsoft.com/office/drawing/2014/main" id="{4BCC39E0-CA67-4937-885B-1FEFF48E51D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a:extLst>
            <a:ext uri="{FF2B5EF4-FFF2-40B4-BE49-F238E27FC236}">
              <a16:creationId xmlns:a16="http://schemas.microsoft.com/office/drawing/2014/main" id="{1C76DB93-CA3D-4AAC-86EF-DE34A50E79B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a:extLst>
            <a:ext uri="{FF2B5EF4-FFF2-40B4-BE49-F238E27FC236}">
              <a16:creationId xmlns:a16="http://schemas.microsoft.com/office/drawing/2014/main" id="{ADE0120E-F277-42C7-B32D-0EDF09D671D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a:extLst>
            <a:ext uri="{FF2B5EF4-FFF2-40B4-BE49-F238E27FC236}">
              <a16:creationId xmlns:a16="http://schemas.microsoft.com/office/drawing/2014/main" id="{BC8CB87A-20C1-49E0-A69C-43CE8D232C4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a:extLst>
            <a:ext uri="{FF2B5EF4-FFF2-40B4-BE49-F238E27FC236}">
              <a16:creationId xmlns:a16="http://schemas.microsoft.com/office/drawing/2014/main" id="{88492EC9-EFC6-4D68-BBF3-2735850DDD5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a:extLst>
            <a:ext uri="{FF2B5EF4-FFF2-40B4-BE49-F238E27FC236}">
              <a16:creationId xmlns:a16="http://schemas.microsoft.com/office/drawing/2014/main" id="{00D0CA02-AE7B-4FD1-8883-60F408AB1F9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a:extLst>
            <a:ext uri="{FF2B5EF4-FFF2-40B4-BE49-F238E27FC236}">
              <a16:creationId xmlns:a16="http://schemas.microsoft.com/office/drawing/2014/main" id="{5525D8A0-2D54-49AA-9C6A-733910060D6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9" name="正方形/長方形 328">
          <a:extLst>
            <a:ext uri="{FF2B5EF4-FFF2-40B4-BE49-F238E27FC236}">
              <a16:creationId xmlns:a16="http://schemas.microsoft.com/office/drawing/2014/main" id="{9A4F63FE-2212-4B35-99E1-88FC915FCF3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0" name="正方形/長方形 329">
          <a:extLst>
            <a:ext uri="{FF2B5EF4-FFF2-40B4-BE49-F238E27FC236}">
              <a16:creationId xmlns:a16="http://schemas.microsoft.com/office/drawing/2014/main" id="{031F19DC-E748-4081-B981-99A0D4CA914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1" name="正方形/長方形 330">
          <a:extLst>
            <a:ext uri="{FF2B5EF4-FFF2-40B4-BE49-F238E27FC236}">
              <a16:creationId xmlns:a16="http://schemas.microsoft.com/office/drawing/2014/main" id="{86468615-0901-45C7-9CC3-0B8ACAC1678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2" name="正方形/長方形 331">
          <a:extLst>
            <a:ext uri="{FF2B5EF4-FFF2-40B4-BE49-F238E27FC236}">
              <a16:creationId xmlns:a16="http://schemas.microsoft.com/office/drawing/2014/main" id="{2CE05C25-A40E-4730-8155-8159E99174B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3" name="正方形/長方形 332">
          <a:extLst>
            <a:ext uri="{FF2B5EF4-FFF2-40B4-BE49-F238E27FC236}">
              <a16:creationId xmlns:a16="http://schemas.microsoft.com/office/drawing/2014/main" id="{2912A4D0-E10A-479E-BE8C-340B3346DF4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4" name="正方形/長方形 333">
          <a:extLst>
            <a:ext uri="{FF2B5EF4-FFF2-40B4-BE49-F238E27FC236}">
              <a16:creationId xmlns:a16="http://schemas.microsoft.com/office/drawing/2014/main" id="{245DBA64-B3FD-47FD-919D-D4B733FF661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5" name="正方形/長方形 334">
          <a:extLst>
            <a:ext uri="{FF2B5EF4-FFF2-40B4-BE49-F238E27FC236}">
              <a16:creationId xmlns:a16="http://schemas.microsoft.com/office/drawing/2014/main" id="{006A19B7-CFC8-41B9-A7FF-F2342BF7E87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6" name="正方形/長方形 335">
          <a:extLst>
            <a:ext uri="{FF2B5EF4-FFF2-40B4-BE49-F238E27FC236}">
              <a16:creationId xmlns:a16="http://schemas.microsoft.com/office/drawing/2014/main" id="{9CE8EF29-DEE9-4CAE-BC42-E3EF6CA4DEB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7" name="正方形/長方形 336">
          <a:extLst>
            <a:ext uri="{FF2B5EF4-FFF2-40B4-BE49-F238E27FC236}">
              <a16:creationId xmlns:a16="http://schemas.microsoft.com/office/drawing/2014/main" id="{2A53AD4C-C6A6-4584-9D9C-661E7CBAB11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8" name="正方形/長方形 337">
          <a:extLst>
            <a:ext uri="{FF2B5EF4-FFF2-40B4-BE49-F238E27FC236}">
              <a16:creationId xmlns:a16="http://schemas.microsoft.com/office/drawing/2014/main" id="{25DD5264-754F-479B-9C39-B0865E3888D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9" name="正方形/長方形 338">
          <a:extLst>
            <a:ext uri="{FF2B5EF4-FFF2-40B4-BE49-F238E27FC236}">
              <a16:creationId xmlns:a16="http://schemas.microsoft.com/office/drawing/2014/main" id="{34094A72-AF21-4989-9886-B2EB3978844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0" name="正方形/長方形 339">
          <a:extLst>
            <a:ext uri="{FF2B5EF4-FFF2-40B4-BE49-F238E27FC236}">
              <a16:creationId xmlns:a16="http://schemas.microsoft.com/office/drawing/2014/main" id="{C57AF352-0827-4AE9-9C43-82F4FA7C553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1" name="正方形/長方形 340">
          <a:extLst>
            <a:ext uri="{FF2B5EF4-FFF2-40B4-BE49-F238E27FC236}">
              <a16:creationId xmlns:a16="http://schemas.microsoft.com/office/drawing/2014/main" id="{929C6FF1-336C-497C-9121-8FFBFFDDC09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2" name="正方形/長方形 341">
          <a:extLst>
            <a:ext uri="{FF2B5EF4-FFF2-40B4-BE49-F238E27FC236}">
              <a16:creationId xmlns:a16="http://schemas.microsoft.com/office/drawing/2014/main" id="{563C6798-6536-49D0-9049-0801A0333F5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3" name="正方形/長方形 342">
          <a:extLst>
            <a:ext uri="{FF2B5EF4-FFF2-40B4-BE49-F238E27FC236}">
              <a16:creationId xmlns:a16="http://schemas.microsoft.com/office/drawing/2014/main" id="{B23F61EB-58F6-4AFB-AB59-A3D00CA0644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4" name="正方形/長方形 343">
          <a:extLst>
            <a:ext uri="{FF2B5EF4-FFF2-40B4-BE49-F238E27FC236}">
              <a16:creationId xmlns:a16="http://schemas.microsoft.com/office/drawing/2014/main" id="{4C02A909-B664-4690-ADAC-7034B00664A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5" name="テキスト ボックス 344">
          <a:extLst>
            <a:ext uri="{FF2B5EF4-FFF2-40B4-BE49-F238E27FC236}">
              <a16:creationId xmlns:a16="http://schemas.microsoft.com/office/drawing/2014/main" id="{3172635B-9B4B-42F0-9843-9FD2FFD2463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6" name="直線コネクタ 345">
          <a:extLst>
            <a:ext uri="{FF2B5EF4-FFF2-40B4-BE49-F238E27FC236}">
              <a16:creationId xmlns:a16="http://schemas.microsoft.com/office/drawing/2014/main" id="{77A70F23-AEBB-427A-88CA-12AA0A20D32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7" name="テキスト ボックス 346">
          <a:extLst>
            <a:ext uri="{FF2B5EF4-FFF2-40B4-BE49-F238E27FC236}">
              <a16:creationId xmlns:a16="http://schemas.microsoft.com/office/drawing/2014/main" id="{6A560D71-B226-4801-9DF8-D7C7249460F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8" name="直線コネクタ 347">
          <a:extLst>
            <a:ext uri="{FF2B5EF4-FFF2-40B4-BE49-F238E27FC236}">
              <a16:creationId xmlns:a16="http://schemas.microsoft.com/office/drawing/2014/main" id="{0A6BE6CD-5FF9-4E5B-A4AA-A0C054C4271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49" name="テキスト ボックス 348">
          <a:extLst>
            <a:ext uri="{FF2B5EF4-FFF2-40B4-BE49-F238E27FC236}">
              <a16:creationId xmlns:a16="http://schemas.microsoft.com/office/drawing/2014/main" id="{DFB72F33-91D5-4138-9DB8-DD04657D25E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0" name="直線コネクタ 349">
          <a:extLst>
            <a:ext uri="{FF2B5EF4-FFF2-40B4-BE49-F238E27FC236}">
              <a16:creationId xmlns:a16="http://schemas.microsoft.com/office/drawing/2014/main" id="{6F4509CB-8B49-4E26-9D59-6042A1D01F6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1" name="テキスト ボックス 350">
          <a:extLst>
            <a:ext uri="{FF2B5EF4-FFF2-40B4-BE49-F238E27FC236}">
              <a16:creationId xmlns:a16="http://schemas.microsoft.com/office/drawing/2014/main" id="{2EF94DF9-FB1B-4332-9FEB-4A8EFCD3A4E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2" name="直線コネクタ 351">
          <a:extLst>
            <a:ext uri="{FF2B5EF4-FFF2-40B4-BE49-F238E27FC236}">
              <a16:creationId xmlns:a16="http://schemas.microsoft.com/office/drawing/2014/main" id="{FC3BA824-A12D-4BA3-95F5-C94CCBA6EF3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3" name="テキスト ボックス 352">
          <a:extLst>
            <a:ext uri="{FF2B5EF4-FFF2-40B4-BE49-F238E27FC236}">
              <a16:creationId xmlns:a16="http://schemas.microsoft.com/office/drawing/2014/main" id="{2EC12DD2-8DAF-4954-AD06-9A8EFAECE6E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4" name="直線コネクタ 353">
          <a:extLst>
            <a:ext uri="{FF2B5EF4-FFF2-40B4-BE49-F238E27FC236}">
              <a16:creationId xmlns:a16="http://schemas.microsoft.com/office/drawing/2014/main" id="{E0E7F3C7-9F6A-4958-8A11-16668300ABF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5" name="テキスト ボックス 354">
          <a:extLst>
            <a:ext uri="{FF2B5EF4-FFF2-40B4-BE49-F238E27FC236}">
              <a16:creationId xmlns:a16="http://schemas.microsoft.com/office/drawing/2014/main" id="{37C14276-C1FC-4372-8A48-2A2CAF5D431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6" name="直線コネクタ 355">
          <a:extLst>
            <a:ext uri="{FF2B5EF4-FFF2-40B4-BE49-F238E27FC236}">
              <a16:creationId xmlns:a16="http://schemas.microsoft.com/office/drawing/2014/main" id="{5EC7F60F-E64E-4A71-902E-009AD90171F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57" name="テキスト ボックス 356">
          <a:extLst>
            <a:ext uri="{FF2B5EF4-FFF2-40B4-BE49-F238E27FC236}">
              <a16:creationId xmlns:a16="http://schemas.microsoft.com/office/drawing/2014/main" id="{66F64B0A-6A72-484B-B2D8-4CCC45A2F9A9}"/>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8" name="直線コネクタ 357">
          <a:extLst>
            <a:ext uri="{FF2B5EF4-FFF2-40B4-BE49-F238E27FC236}">
              <a16:creationId xmlns:a16="http://schemas.microsoft.com/office/drawing/2014/main" id="{B60C57FD-0798-4184-8768-93D062D5C26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59" name="【認定こども園・幼稚園・保育所】&#10;有形固定資産減価償却率グラフ枠">
          <a:extLst>
            <a:ext uri="{FF2B5EF4-FFF2-40B4-BE49-F238E27FC236}">
              <a16:creationId xmlns:a16="http://schemas.microsoft.com/office/drawing/2014/main" id="{5EA9099C-0F1D-4B92-9A89-724F33F1CDA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60" name="直線コネクタ 359">
          <a:extLst>
            <a:ext uri="{FF2B5EF4-FFF2-40B4-BE49-F238E27FC236}">
              <a16:creationId xmlns:a16="http://schemas.microsoft.com/office/drawing/2014/main" id="{96763A39-79B8-46BA-918A-596DCFB70C8E}"/>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61" name="【認定こども園・幼稚園・保育所】&#10;有形固定資産減価償却率最小値テキスト">
          <a:extLst>
            <a:ext uri="{FF2B5EF4-FFF2-40B4-BE49-F238E27FC236}">
              <a16:creationId xmlns:a16="http://schemas.microsoft.com/office/drawing/2014/main" id="{30213C9B-23B0-4A4F-A862-A84B8CB3D9A7}"/>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62" name="直線コネクタ 361">
          <a:extLst>
            <a:ext uri="{FF2B5EF4-FFF2-40B4-BE49-F238E27FC236}">
              <a16:creationId xmlns:a16="http://schemas.microsoft.com/office/drawing/2014/main" id="{024056AF-F98D-4D66-BBF7-3C631674DA82}"/>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63" name="【認定こども園・幼稚園・保育所】&#10;有形固定資産減価償却率最大値テキスト">
          <a:extLst>
            <a:ext uri="{FF2B5EF4-FFF2-40B4-BE49-F238E27FC236}">
              <a16:creationId xmlns:a16="http://schemas.microsoft.com/office/drawing/2014/main" id="{E16417FB-2E2F-4356-81C1-87450663F96D}"/>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4" name="直線コネクタ 363">
          <a:extLst>
            <a:ext uri="{FF2B5EF4-FFF2-40B4-BE49-F238E27FC236}">
              <a16:creationId xmlns:a16="http://schemas.microsoft.com/office/drawing/2014/main" id="{5224D5CA-1BBE-4657-981F-0A43509CBF55}"/>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365" name="【認定こども園・幼稚園・保育所】&#10;有形固定資産減価償却率平均値テキスト">
          <a:extLst>
            <a:ext uri="{FF2B5EF4-FFF2-40B4-BE49-F238E27FC236}">
              <a16:creationId xmlns:a16="http://schemas.microsoft.com/office/drawing/2014/main" id="{1611E3D2-9294-43F6-9919-ED414B98BFC1}"/>
            </a:ext>
          </a:extLst>
        </xdr:cNvPr>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366" name="フローチャート: 判断 365">
          <a:extLst>
            <a:ext uri="{FF2B5EF4-FFF2-40B4-BE49-F238E27FC236}">
              <a16:creationId xmlns:a16="http://schemas.microsoft.com/office/drawing/2014/main" id="{B2FF08CD-AC5B-4553-931A-067F0717CF5F}"/>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367" name="フローチャート: 判断 366">
          <a:extLst>
            <a:ext uri="{FF2B5EF4-FFF2-40B4-BE49-F238E27FC236}">
              <a16:creationId xmlns:a16="http://schemas.microsoft.com/office/drawing/2014/main" id="{8B5835A7-3D58-4D01-8743-41B453FE0ABA}"/>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368" name="フローチャート: 判断 367">
          <a:extLst>
            <a:ext uri="{FF2B5EF4-FFF2-40B4-BE49-F238E27FC236}">
              <a16:creationId xmlns:a16="http://schemas.microsoft.com/office/drawing/2014/main" id="{BB4CAD01-AE82-4556-9165-B1ACE3117D58}"/>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369" name="フローチャート: 判断 368">
          <a:extLst>
            <a:ext uri="{FF2B5EF4-FFF2-40B4-BE49-F238E27FC236}">
              <a16:creationId xmlns:a16="http://schemas.microsoft.com/office/drawing/2014/main" id="{B5A1A326-BB05-48F1-A11C-0FA414F8D3C2}"/>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370" name="フローチャート: 判断 369">
          <a:extLst>
            <a:ext uri="{FF2B5EF4-FFF2-40B4-BE49-F238E27FC236}">
              <a16:creationId xmlns:a16="http://schemas.microsoft.com/office/drawing/2014/main" id="{7A7EBC49-4341-4BE2-8392-5235CC3DFF88}"/>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8351D8AC-66D4-4EEE-AA2A-49AA672EF23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97FF1A12-FBC6-44BA-A9EA-B318BB8E9E2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F39F8FCC-46AA-4DBB-9723-2C97B1B6879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95FECDE8-B3F0-41FE-A535-00E34D92B51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9E188F80-C633-4F82-BC55-2629270C407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xdr:rowOff>
    </xdr:from>
    <xdr:to>
      <xdr:col>81</xdr:col>
      <xdr:colOff>101600</xdr:colOff>
      <xdr:row>38</xdr:row>
      <xdr:rowOff>118110</xdr:rowOff>
    </xdr:to>
    <xdr:sp macro="" textlink="">
      <xdr:nvSpPr>
        <xdr:cNvPr id="376" name="楕円 375">
          <a:extLst>
            <a:ext uri="{FF2B5EF4-FFF2-40B4-BE49-F238E27FC236}">
              <a16:creationId xmlns:a16="http://schemas.microsoft.com/office/drawing/2014/main" id="{65B158EC-AC01-4761-870B-CBB2EB6D4561}"/>
            </a:ext>
          </a:extLst>
        </xdr:cNvPr>
        <xdr:cNvSpPr/>
      </xdr:nvSpPr>
      <xdr:spPr>
        <a:xfrm>
          <a:off x="154305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124460</xdr:rowOff>
    </xdr:from>
    <xdr:to>
      <xdr:col>67</xdr:col>
      <xdr:colOff>101600</xdr:colOff>
      <xdr:row>39</xdr:row>
      <xdr:rowOff>54610</xdr:rowOff>
    </xdr:to>
    <xdr:sp macro="" textlink="">
      <xdr:nvSpPr>
        <xdr:cNvPr id="377" name="楕円 376">
          <a:extLst>
            <a:ext uri="{FF2B5EF4-FFF2-40B4-BE49-F238E27FC236}">
              <a16:creationId xmlns:a16="http://schemas.microsoft.com/office/drawing/2014/main" id="{FF604AE1-9923-4B05-86CC-67C8D38C479C}"/>
            </a:ext>
          </a:extLst>
        </xdr:cNvPr>
        <xdr:cNvSpPr/>
      </xdr:nvSpPr>
      <xdr:spPr>
        <a:xfrm>
          <a:off x="12763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116857</xdr:rowOff>
    </xdr:from>
    <xdr:ext cx="405111" cy="259045"/>
    <xdr:sp macro="" textlink="">
      <xdr:nvSpPr>
        <xdr:cNvPr id="378" name="n_1aveValue【認定こども園・幼稚園・保育所】&#10;有形固定資産減価償却率">
          <a:extLst>
            <a:ext uri="{FF2B5EF4-FFF2-40B4-BE49-F238E27FC236}">
              <a16:creationId xmlns:a16="http://schemas.microsoft.com/office/drawing/2014/main" id="{21AB5A0E-C490-42D3-8AF7-5653E5951DB0}"/>
            </a:ext>
          </a:extLst>
        </xdr:cNvPr>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379" name="n_2aveValue【認定こども園・幼稚園・保育所】&#10;有形固定資産減価償却率">
          <a:extLst>
            <a:ext uri="{FF2B5EF4-FFF2-40B4-BE49-F238E27FC236}">
              <a16:creationId xmlns:a16="http://schemas.microsoft.com/office/drawing/2014/main" id="{7F5186F8-74AE-46F8-9B30-4009F977E803}"/>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380" name="n_3aveValue【認定こども園・幼稚園・保育所】&#10;有形固定資産減価償却率">
          <a:extLst>
            <a:ext uri="{FF2B5EF4-FFF2-40B4-BE49-F238E27FC236}">
              <a16:creationId xmlns:a16="http://schemas.microsoft.com/office/drawing/2014/main" id="{46239B96-6572-4A99-B466-3787CA8E85C1}"/>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381" name="n_4aveValue【認定こども園・幼稚園・保育所】&#10;有形固定資産減価償却率">
          <a:extLst>
            <a:ext uri="{FF2B5EF4-FFF2-40B4-BE49-F238E27FC236}">
              <a16:creationId xmlns:a16="http://schemas.microsoft.com/office/drawing/2014/main" id="{FAFE17F5-A941-4660-A271-A36E5650050E}"/>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109237</xdr:rowOff>
    </xdr:from>
    <xdr:ext cx="405111" cy="259045"/>
    <xdr:sp macro="" textlink="">
      <xdr:nvSpPr>
        <xdr:cNvPr id="382" name="n_1mainValue【認定こども園・幼稚園・保育所】&#10;有形固定資産減価償却率">
          <a:extLst>
            <a:ext uri="{FF2B5EF4-FFF2-40B4-BE49-F238E27FC236}">
              <a16:creationId xmlns:a16="http://schemas.microsoft.com/office/drawing/2014/main" id="{F207F42C-6780-401C-A3C0-2E745CFB1B42}"/>
            </a:ext>
          </a:extLst>
        </xdr:cNvPr>
        <xdr:cNvSpPr txBox="1"/>
      </xdr:nvSpPr>
      <xdr:spPr>
        <a:xfrm>
          <a:off x="15266044" y="6624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45737</xdr:rowOff>
    </xdr:from>
    <xdr:ext cx="405111" cy="259045"/>
    <xdr:sp macro="" textlink="">
      <xdr:nvSpPr>
        <xdr:cNvPr id="383" name="n_4mainValue【認定こども園・幼稚園・保育所】&#10;有形固定資産減価償却率">
          <a:extLst>
            <a:ext uri="{FF2B5EF4-FFF2-40B4-BE49-F238E27FC236}">
              <a16:creationId xmlns:a16="http://schemas.microsoft.com/office/drawing/2014/main" id="{E48F555D-1EE2-400F-A715-746947A82425}"/>
            </a:ext>
          </a:extLst>
        </xdr:cNvPr>
        <xdr:cNvSpPr txBox="1"/>
      </xdr:nvSpPr>
      <xdr:spPr>
        <a:xfrm>
          <a:off x="12611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a:extLst>
            <a:ext uri="{FF2B5EF4-FFF2-40B4-BE49-F238E27FC236}">
              <a16:creationId xmlns:a16="http://schemas.microsoft.com/office/drawing/2014/main" id="{1644F209-113F-43FE-BD2F-AB1D46E4F40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a:extLst>
            <a:ext uri="{FF2B5EF4-FFF2-40B4-BE49-F238E27FC236}">
              <a16:creationId xmlns:a16="http://schemas.microsoft.com/office/drawing/2014/main" id="{16D4CF1B-8D4B-4F79-A9B7-427778E3742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a:extLst>
            <a:ext uri="{FF2B5EF4-FFF2-40B4-BE49-F238E27FC236}">
              <a16:creationId xmlns:a16="http://schemas.microsoft.com/office/drawing/2014/main" id="{23364631-C378-4197-9A98-969A3ED97A1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a:extLst>
            <a:ext uri="{FF2B5EF4-FFF2-40B4-BE49-F238E27FC236}">
              <a16:creationId xmlns:a16="http://schemas.microsoft.com/office/drawing/2014/main" id="{680D3684-AB32-485B-871F-55BE93C08CC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a:extLst>
            <a:ext uri="{FF2B5EF4-FFF2-40B4-BE49-F238E27FC236}">
              <a16:creationId xmlns:a16="http://schemas.microsoft.com/office/drawing/2014/main" id="{29366485-94DF-4A32-A4D7-53CDC42F915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a:extLst>
            <a:ext uri="{FF2B5EF4-FFF2-40B4-BE49-F238E27FC236}">
              <a16:creationId xmlns:a16="http://schemas.microsoft.com/office/drawing/2014/main" id="{66775DA5-248A-4106-B482-91DED405BC2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a:extLst>
            <a:ext uri="{FF2B5EF4-FFF2-40B4-BE49-F238E27FC236}">
              <a16:creationId xmlns:a16="http://schemas.microsoft.com/office/drawing/2014/main" id="{2DD07EB0-5273-4731-8756-6F1AC3B99CC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a:extLst>
            <a:ext uri="{FF2B5EF4-FFF2-40B4-BE49-F238E27FC236}">
              <a16:creationId xmlns:a16="http://schemas.microsoft.com/office/drawing/2014/main" id="{B2783F49-0B92-4173-8064-AA3869AD560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a:extLst>
            <a:ext uri="{FF2B5EF4-FFF2-40B4-BE49-F238E27FC236}">
              <a16:creationId xmlns:a16="http://schemas.microsoft.com/office/drawing/2014/main" id="{A53DF364-A4E1-433A-B176-70DAB8A283E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a:extLst>
            <a:ext uri="{FF2B5EF4-FFF2-40B4-BE49-F238E27FC236}">
              <a16:creationId xmlns:a16="http://schemas.microsoft.com/office/drawing/2014/main" id="{E78329FF-F973-4895-BD06-826F0F7072F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4" name="直線コネクタ 393">
          <a:extLst>
            <a:ext uri="{FF2B5EF4-FFF2-40B4-BE49-F238E27FC236}">
              <a16:creationId xmlns:a16="http://schemas.microsoft.com/office/drawing/2014/main" id="{F7DE5ADF-3062-40FC-82C3-10AFE9BB7D3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5" name="テキスト ボックス 394">
          <a:extLst>
            <a:ext uri="{FF2B5EF4-FFF2-40B4-BE49-F238E27FC236}">
              <a16:creationId xmlns:a16="http://schemas.microsoft.com/office/drawing/2014/main" id="{4943504E-E4F7-4997-9F67-66FFA79FA964}"/>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6" name="直線コネクタ 395">
          <a:extLst>
            <a:ext uri="{FF2B5EF4-FFF2-40B4-BE49-F238E27FC236}">
              <a16:creationId xmlns:a16="http://schemas.microsoft.com/office/drawing/2014/main" id="{46A6B1F3-6788-46F3-8A62-0DDBF76E69B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7" name="テキスト ボックス 396">
          <a:extLst>
            <a:ext uri="{FF2B5EF4-FFF2-40B4-BE49-F238E27FC236}">
              <a16:creationId xmlns:a16="http://schemas.microsoft.com/office/drawing/2014/main" id="{9E66AA84-8E8C-47D3-A2A6-A8E4A3B9E93E}"/>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8" name="直線コネクタ 397">
          <a:extLst>
            <a:ext uri="{FF2B5EF4-FFF2-40B4-BE49-F238E27FC236}">
              <a16:creationId xmlns:a16="http://schemas.microsoft.com/office/drawing/2014/main" id="{B5FA242C-18F3-4660-9245-28CF0949287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9" name="テキスト ボックス 398">
          <a:extLst>
            <a:ext uri="{FF2B5EF4-FFF2-40B4-BE49-F238E27FC236}">
              <a16:creationId xmlns:a16="http://schemas.microsoft.com/office/drawing/2014/main" id="{B3B58A5C-F0EC-48D8-A9DD-6AEAD8BC02BF}"/>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0" name="直線コネクタ 399">
          <a:extLst>
            <a:ext uri="{FF2B5EF4-FFF2-40B4-BE49-F238E27FC236}">
              <a16:creationId xmlns:a16="http://schemas.microsoft.com/office/drawing/2014/main" id="{9546C52B-981A-4C7F-A772-5028D7DE07C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1" name="テキスト ボックス 400">
          <a:extLst>
            <a:ext uri="{FF2B5EF4-FFF2-40B4-BE49-F238E27FC236}">
              <a16:creationId xmlns:a16="http://schemas.microsoft.com/office/drawing/2014/main" id="{E5F1A54A-531E-4CC0-B1C6-66DAAEDB902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2" name="直線コネクタ 401">
          <a:extLst>
            <a:ext uri="{FF2B5EF4-FFF2-40B4-BE49-F238E27FC236}">
              <a16:creationId xmlns:a16="http://schemas.microsoft.com/office/drawing/2014/main" id="{D0E76E63-4559-4436-ABB6-BE10920987D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3" name="テキスト ボックス 402">
          <a:extLst>
            <a:ext uri="{FF2B5EF4-FFF2-40B4-BE49-F238E27FC236}">
              <a16:creationId xmlns:a16="http://schemas.microsoft.com/office/drawing/2014/main" id="{DAA47DB4-BE1B-41AC-BC23-1FF12C0EB2E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4" name="【認定こども園・幼稚園・保育所】&#10;一人当たり面積グラフ枠">
          <a:extLst>
            <a:ext uri="{FF2B5EF4-FFF2-40B4-BE49-F238E27FC236}">
              <a16:creationId xmlns:a16="http://schemas.microsoft.com/office/drawing/2014/main" id="{B384915D-B4E7-4CDE-A8CE-858C7EEFD0B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05" name="直線コネクタ 404">
          <a:extLst>
            <a:ext uri="{FF2B5EF4-FFF2-40B4-BE49-F238E27FC236}">
              <a16:creationId xmlns:a16="http://schemas.microsoft.com/office/drawing/2014/main" id="{F6650850-A5C8-41B5-AF2A-815668DD26D6}"/>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06" name="【認定こども園・幼稚園・保育所】&#10;一人当たり面積最小値テキスト">
          <a:extLst>
            <a:ext uri="{FF2B5EF4-FFF2-40B4-BE49-F238E27FC236}">
              <a16:creationId xmlns:a16="http://schemas.microsoft.com/office/drawing/2014/main" id="{B10BF135-E24C-4A78-A8E6-847C4639157D}"/>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07" name="直線コネクタ 406">
          <a:extLst>
            <a:ext uri="{FF2B5EF4-FFF2-40B4-BE49-F238E27FC236}">
              <a16:creationId xmlns:a16="http://schemas.microsoft.com/office/drawing/2014/main" id="{20581517-12B3-48D7-8952-B1DE277EE171}"/>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08" name="【認定こども園・幼稚園・保育所】&#10;一人当たり面積最大値テキスト">
          <a:extLst>
            <a:ext uri="{FF2B5EF4-FFF2-40B4-BE49-F238E27FC236}">
              <a16:creationId xmlns:a16="http://schemas.microsoft.com/office/drawing/2014/main" id="{C692A5D1-7CAE-4C5D-AFED-B2B5DF8D006B}"/>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09" name="直線コネクタ 408">
          <a:extLst>
            <a:ext uri="{FF2B5EF4-FFF2-40B4-BE49-F238E27FC236}">
              <a16:creationId xmlns:a16="http://schemas.microsoft.com/office/drawing/2014/main" id="{507248CD-8C64-4ED6-8489-57B4989D8E3A}"/>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16171</xdr:rowOff>
    </xdr:from>
    <xdr:ext cx="469744" cy="259045"/>
    <xdr:sp macro="" textlink="">
      <xdr:nvSpPr>
        <xdr:cNvPr id="410" name="【認定こども園・幼稚園・保育所】&#10;一人当たり面積平均値テキスト">
          <a:extLst>
            <a:ext uri="{FF2B5EF4-FFF2-40B4-BE49-F238E27FC236}">
              <a16:creationId xmlns:a16="http://schemas.microsoft.com/office/drawing/2014/main" id="{707C68AB-5BA8-4481-BAF6-7A3634333562}"/>
            </a:ext>
          </a:extLst>
        </xdr:cNvPr>
        <xdr:cNvSpPr txBox="1"/>
      </xdr:nvSpPr>
      <xdr:spPr>
        <a:xfrm>
          <a:off x="22199600" y="6702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11" name="フローチャート: 判断 410">
          <a:extLst>
            <a:ext uri="{FF2B5EF4-FFF2-40B4-BE49-F238E27FC236}">
              <a16:creationId xmlns:a16="http://schemas.microsoft.com/office/drawing/2014/main" id="{FCD2802B-73E2-434A-BD20-97604E2CB39C}"/>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12" name="フローチャート: 判断 411">
          <a:extLst>
            <a:ext uri="{FF2B5EF4-FFF2-40B4-BE49-F238E27FC236}">
              <a16:creationId xmlns:a16="http://schemas.microsoft.com/office/drawing/2014/main" id="{F411848A-5401-40A9-AFF3-98EBA07B8242}"/>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13" name="フローチャート: 判断 412">
          <a:extLst>
            <a:ext uri="{FF2B5EF4-FFF2-40B4-BE49-F238E27FC236}">
              <a16:creationId xmlns:a16="http://schemas.microsoft.com/office/drawing/2014/main" id="{E3F5C22B-0CC5-40C3-9543-41A968EB7C76}"/>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14" name="フローチャート: 判断 413">
          <a:extLst>
            <a:ext uri="{FF2B5EF4-FFF2-40B4-BE49-F238E27FC236}">
              <a16:creationId xmlns:a16="http://schemas.microsoft.com/office/drawing/2014/main" id="{79787B97-4EC3-48F4-886B-36292A55EB80}"/>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15" name="フローチャート: 判断 414">
          <a:extLst>
            <a:ext uri="{FF2B5EF4-FFF2-40B4-BE49-F238E27FC236}">
              <a16:creationId xmlns:a16="http://schemas.microsoft.com/office/drawing/2014/main" id="{CB280716-99EA-4DC6-BA2A-EC3D13BA40E0}"/>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831A6C27-A7AF-4A2B-8EBC-8F718B71D5B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78E40803-074F-40FA-98AD-02D456F1CA2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30CCBD12-4C8A-4410-A643-03225E1118F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90B4FE9A-CEC4-4659-9D91-BEA22D992DC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E9B0AA21-B4A9-465A-ABA8-55CCB598A47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170790</xdr:rowOff>
    </xdr:from>
    <xdr:to>
      <xdr:col>112</xdr:col>
      <xdr:colOff>38100</xdr:colOff>
      <xdr:row>39</xdr:row>
      <xdr:rowOff>100940</xdr:rowOff>
    </xdr:to>
    <xdr:sp macro="" textlink="">
      <xdr:nvSpPr>
        <xdr:cNvPr id="421" name="楕円 420">
          <a:extLst>
            <a:ext uri="{FF2B5EF4-FFF2-40B4-BE49-F238E27FC236}">
              <a16:creationId xmlns:a16="http://schemas.microsoft.com/office/drawing/2014/main" id="{0E9E57B5-B19D-45D3-97AF-47ECCC323223}"/>
            </a:ext>
          </a:extLst>
        </xdr:cNvPr>
        <xdr:cNvSpPr/>
      </xdr:nvSpPr>
      <xdr:spPr>
        <a:xfrm>
          <a:off x="21272500" y="66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38659</xdr:rowOff>
    </xdr:from>
    <xdr:to>
      <xdr:col>98</xdr:col>
      <xdr:colOff>38100</xdr:colOff>
      <xdr:row>39</xdr:row>
      <xdr:rowOff>140259</xdr:rowOff>
    </xdr:to>
    <xdr:sp macro="" textlink="">
      <xdr:nvSpPr>
        <xdr:cNvPr id="422" name="楕円 421">
          <a:extLst>
            <a:ext uri="{FF2B5EF4-FFF2-40B4-BE49-F238E27FC236}">
              <a16:creationId xmlns:a16="http://schemas.microsoft.com/office/drawing/2014/main" id="{DC66A705-4B03-45D1-B02A-D039A095E53B}"/>
            </a:ext>
          </a:extLst>
        </xdr:cNvPr>
        <xdr:cNvSpPr/>
      </xdr:nvSpPr>
      <xdr:spPr>
        <a:xfrm>
          <a:off x="18605500" y="67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138701</xdr:rowOff>
    </xdr:from>
    <xdr:ext cx="469744" cy="259045"/>
    <xdr:sp macro="" textlink="">
      <xdr:nvSpPr>
        <xdr:cNvPr id="423" name="n_1aveValue【認定こども園・幼稚園・保育所】&#10;一人当たり面積">
          <a:extLst>
            <a:ext uri="{FF2B5EF4-FFF2-40B4-BE49-F238E27FC236}">
              <a16:creationId xmlns:a16="http://schemas.microsoft.com/office/drawing/2014/main" id="{1AAF08D0-6522-431D-817A-03713E50997D}"/>
            </a:ext>
          </a:extLst>
        </xdr:cNvPr>
        <xdr:cNvSpPr txBox="1"/>
      </xdr:nvSpPr>
      <xdr:spPr>
        <a:xfrm>
          <a:off x="210757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424" name="n_2aveValue【認定こども園・幼稚園・保育所】&#10;一人当たり面積">
          <a:extLst>
            <a:ext uri="{FF2B5EF4-FFF2-40B4-BE49-F238E27FC236}">
              <a16:creationId xmlns:a16="http://schemas.microsoft.com/office/drawing/2014/main" id="{291D2E4A-DBE5-4B4C-902A-CA5E57B8A3D1}"/>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425" name="n_3aveValue【認定こども園・幼稚園・保育所】&#10;一人当たり面積">
          <a:extLst>
            <a:ext uri="{FF2B5EF4-FFF2-40B4-BE49-F238E27FC236}">
              <a16:creationId xmlns:a16="http://schemas.microsoft.com/office/drawing/2014/main" id="{8AABD8E6-3AF7-4F3B-9E90-FFA17EB7A6EB}"/>
            </a:ext>
          </a:extLst>
        </xdr:cNvPr>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164304</xdr:rowOff>
    </xdr:from>
    <xdr:ext cx="469744" cy="259045"/>
    <xdr:sp macro="" textlink="">
      <xdr:nvSpPr>
        <xdr:cNvPr id="426" name="n_4aveValue【認定こども園・幼稚園・保育所】&#10;一人当たり面積">
          <a:extLst>
            <a:ext uri="{FF2B5EF4-FFF2-40B4-BE49-F238E27FC236}">
              <a16:creationId xmlns:a16="http://schemas.microsoft.com/office/drawing/2014/main" id="{C4212F5C-77AD-4672-AEAD-234D7602D4AF}"/>
            </a:ext>
          </a:extLst>
        </xdr:cNvPr>
        <xdr:cNvSpPr txBox="1"/>
      </xdr:nvSpPr>
      <xdr:spPr>
        <a:xfrm>
          <a:off x="18421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117467</xdr:rowOff>
    </xdr:from>
    <xdr:ext cx="469744" cy="259045"/>
    <xdr:sp macro="" textlink="">
      <xdr:nvSpPr>
        <xdr:cNvPr id="427" name="n_1mainValue【認定こども園・幼稚園・保育所】&#10;一人当たり面積">
          <a:extLst>
            <a:ext uri="{FF2B5EF4-FFF2-40B4-BE49-F238E27FC236}">
              <a16:creationId xmlns:a16="http://schemas.microsoft.com/office/drawing/2014/main" id="{CBF6A71A-73A3-40BB-9B27-8FAD60FAC740}"/>
            </a:ext>
          </a:extLst>
        </xdr:cNvPr>
        <xdr:cNvSpPr txBox="1"/>
      </xdr:nvSpPr>
      <xdr:spPr>
        <a:xfrm>
          <a:off x="21075727" y="646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156786</xdr:rowOff>
    </xdr:from>
    <xdr:ext cx="469744" cy="259045"/>
    <xdr:sp macro="" textlink="">
      <xdr:nvSpPr>
        <xdr:cNvPr id="428" name="n_4mainValue【認定こども園・幼稚園・保育所】&#10;一人当たり面積">
          <a:extLst>
            <a:ext uri="{FF2B5EF4-FFF2-40B4-BE49-F238E27FC236}">
              <a16:creationId xmlns:a16="http://schemas.microsoft.com/office/drawing/2014/main" id="{F1EEBE53-A5D8-4A8D-B592-755A117788FE}"/>
            </a:ext>
          </a:extLst>
        </xdr:cNvPr>
        <xdr:cNvSpPr txBox="1"/>
      </xdr:nvSpPr>
      <xdr:spPr>
        <a:xfrm>
          <a:off x="18421427" y="650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a:extLst>
            <a:ext uri="{FF2B5EF4-FFF2-40B4-BE49-F238E27FC236}">
              <a16:creationId xmlns:a16="http://schemas.microsoft.com/office/drawing/2014/main" id="{B23C1570-2BC6-48BB-95F8-D0D3FDB1C0D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a:extLst>
            <a:ext uri="{FF2B5EF4-FFF2-40B4-BE49-F238E27FC236}">
              <a16:creationId xmlns:a16="http://schemas.microsoft.com/office/drawing/2014/main" id="{2089DBD7-F399-49FB-B9BD-DA821278546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a:extLst>
            <a:ext uri="{FF2B5EF4-FFF2-40B4-BE49-F238E27FC236}">
              <a16:creationId xmlns:a16="http://schemas.microsoft.com/office/drawing/2014/main" id="{25E60A02-645D-460A-BD0D-6E66F905B19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a:extLst>
            <a:ext uri="{FF2B5EF4-FFF2-40B4-BE49-F238E27FC236}">
              <a16:creationId xmlns:a16="http://schemas.microsoft.com/office/drawing/2014/main" id="{1E23AA90-802A-4BDE-AAB1-9AA2F1F7BB1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a:extLst>
            <a:ext uri="{FF2B5EF4-FFF2-40B4-BE49-F238E27FC236}">
              <a16:creationId xmlns:a16="http://schemas.microsoft.com/office/drawing/2014/main" id="{88968CDE-1CC9-4FBC-B5EC-EC485E1377F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a:extLst>
            <a:ext uri="{FF2B5EF4-FFF2-40B4-BE49-F238E27FC236}">
              <a16:creationId xmlns:a16="http://schemas.microsoft.com/office/drawing/2014/main" id="{1C9C9F9A-D393-4465-918E-8D4DD48BD6A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a:extLst>
            <a:ext uri="{FF2B5EF4-FFF2-40B4-BE49-F238E27FC236}">
              <a16:creationId xmlns:a16="http://schemas.microsoft.com/office/drawing/2014/main" id="{DCA5218D-096D-4E03-9E1B-0EA68D2878F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a:extLst>
            <a:ext uri="{FF2B5EF4-FFF2-40B4-BE49-F238E27FC236}">
              <a16:creationId xmlns:a16="http://schemas.microsoft.com/office/drawing/2014/main" id="{3FAA2CC0-D98E-4CEC-A01D-11CAEBDFA96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a:extLst>
            <a:ext uri="{FF2B5EF4-FFF2-40B4-BE49-F238E27FC236}">
              <a16:creationId xmlns:a16="http://schemas.microsoft.com/office/drawing/2014/main" id="{F813CC43-2D36-4D5F-A901-5D8A6B68F74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a:extLst>
            <a:ext uri="{FF2B5EF4-FFF2-40B4-BE49-F238E27FC236}">
              <a16:creationId xmlns:a16="http://schemas.microsoft.com/office/drawing/2014/main" id="{589F263B-5341-4C2A-A81D-2BE637AAD4E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39" name="テキスト ボックス 438">
          <a:extLst>
            <a:ext uri="{FF2B5EF4-FFF2-40B4-BE49-F238E27FC236}">
              <a16:creationId xmlns:a16="http://schemas.microsoft.com/office/drawing/2014/main" id="{6330181A-6CD6-49FD-B0F3-6DFBF9877B9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0" name="直線コネクタ 439">
          <a:extLst>
            <a:ext uri="{FF2B5EF4-FFF2-40B4-BE49-F238E27FC236}">
              <a16:creationId xmlns:a16="http://schemas.microsoft.com/office/drawing/2014/main" id="{C398FF0E-58CB-43AB-AF15-87CBC2CDD62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41" name="テキスト ボックス 440">
          <a:extLst>
            <a:ext uri="{FF2B5EF4-FFF2-40B4-BE49-F238E27FC236}">
              <a16:creationId xmlns:a16="http://schemas.microsoft.com/office/drawing/2014/main" id="{1105C415-D8A5-4507-8AB8-82F969B3949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2" name="直線コネクタ 441">
          <a:extLst>
            <a:ext uri="{FF2B5EF4-FFF2-40B4-BE49-F238E27FC236}">
              <a16:creationId xmlns:a16="http://schemas.microsoft.com/office/drawing/2014/main" id="{D655FA6A-8B97-4CF4-BEBD-74862B906BE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3" name="テキスト ボックス 442">
          <a:extLst>
            <a:ext uri="{FF2B5EF4-FFF2-40B4-BE49-F238E27FC236}">
              <a16:creationId xmlns:a16="http://schemas.microsoft.com/office/drawing/2014/main" id="{5E886F45-A624-47E9-9A3C-85F35158E0A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4" name="直線コネクタ 443">
          <a:extLst>
            <a:ext uri="{FF2B5EF4-FFF2-40B4-BE49-F238E27FC236}">
              <a16:creationId xmlns:a16="http://schemas.microsoft.com/office/drawing/2014/main" id="{FBE53AE2-BC3B-49EC-B641-A968FA31402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5" name="テキスト ボックス 444">
          <a:extLst>
            <a:ext uri="{FF2B5EF4-FFF2-40B4-BE49-F238E27FC236}">
              <a16:creationId xmlns:a16="http://schemas.microsoft.com/office/drawing/2014/main" id="{F26B67C4-F637-4077-A803-3B3FF24B520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6" name="直線コネクタ 445">
          <a:extLst>
            <a:ext uri="{FF2B5EF4-FFF2-40B4-BE49-F238E27FC236}">
              <a16:creationId xmlns:a16="http://schemas.microsoft.com/office/drawing/2014/main" id="{A112AB5A-113C-4723-908E-02A316798DD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7" name="テキスト ボックス 446">
          <a:extLst>
            <a:ext uri="{FF2B5EF4-FFF2-40B4-BE49-F238E27FC236}">
              <a16:creationId xmlns:a16="http://schemas.microsoft.com/office/drawing/2014/main" id="{90074082-23EC-4ECD-B2AD-8704F656C66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8" name="直線コネクタ 447">
          <a:extLst>
            <a:ext uri="{FF2B5EF4-FFF2-40B4-BE49-F238E27FC236}">
              <a16:creationId xmlns:a16="http://schemas.microsoft.com/office/drawing/2014/main" id="{C1147749-3EA1-4469-B214-CFC748F9664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9" name="テキスト ボックス 448">
          <a:extLst>
            <a:ext uri="{FF2B5EF4-FFF2-40B4-BE49-F238E27FC236}">
              <a16:creationId xmlns:a16="http://schemas.microsoft.com/office/drawing/2014/main" id="{3AE9DF95-17C6-468A-9D1A-7EB9CDEEEC8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0" name="直線コネクタ 449">
          <a:extLst>
            <a:ext uri="{FF2B5EF4-FFF2-40B4-BE49-F238E27FC236}">
              <a16:creationId xmlns:a16="http://schemas.microsoft.com/office/drawing/2014/main" id="{D263A711-2698-4DF3-89EC-9FDE6DD08FC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51" name="テキスト ボックス 450">
          <a:extLst>
            <a:ext uri="{FF2B5EF4-FFF2-40B4-BE49-F238E27FC236}">
              <a16:creationId xmlns:a16="http://schemas.microsoft.com/office/drawing/2014/main" id="{4D165624-3591-487D-891A-923D80E848A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a:extLst>
            <a:ext uri="{FF2B5EF4-FFF2-40B4-BE49-F238E27FC236}">
              <a16:creationId xmlns:a16="http://schemas.microsoft.com/office/drawing/2014/main" id="{CB275C94-19F3-4698-A26D-DFAAA296103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学校施設】&#10;有形固定資産減価償却率グラフ枠">
          <a:extLst>
            <a:ext uri="{FF2B5EF4-FFF2-40B4-BE49-F238E27FC236}">
              <a16:creationId xmlns:a16="http://schemas.microsoft.com/office/drawing/2014/main" id="{47E1E8EF-9D3A-4B19-A13A-2D018997BE3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454" name="直線コネクタ 453">
          <a:extLst>
            <a:ext uri="{FF2B5EF4-FFF2-40B4-BE49-F238E27FC236}">
              <a16:creationId xmlns:a16="http://schemas.microsoft.com/office/drawing/2014/main" id="{94DCAA0F-1F3A-4AF0-A924-576493AF0C99}"/>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55" name="【学校施設】&#10;有形固定資産減価償却率最小値テキスト">
          <a:extLst>
            <a:ext uri="{FF2B5EF4-FFF2-40B4-BE49-F238E27FC236}">
              <a16:creationId xmlns:a16="http://schemas.microsoft.com/office/drawing/2014/main" id="{1AE438EB-B1D8-410E-B2C0-9848228E0932}"/>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56" name="直線コネクタ 455">
          <a:extLst>
            <a:ext uri="{FF2B5EF4-FFF2-40B4-BE49-F238E27FC236}">
              <a16:creationId xmlns:a16="http://schemas.microsoft.com/office/drawing/2014/main" id="{644DA468-A45B-49A8-859B-2830084F5E91}"/>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457" name="【学校施設】&#10;有形固定資産減価償却率最大値テキスト">
          <a:extLst>
            <a:ext uri="{FF2B5EF4-FFF2-40B4-BE49-F238E27FC236}">
              <a16:creationId xmlns:a16="http://schemas.microsoft.com/office/drawing/2014/main" id="{B9AAE9CF-5031-4038-9DB5-B85189D0779F}"/>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458" name="直線コネクタ 457">
          <a:extLst>
            <a:ext uri="{FF2B5EF4-FFF2-40B4-BE49-F238E27FC236}">
              <a16:creationId xmlns:a16="http://schemas.microsoft.com/office/drawing/2014/main" id="{0CEE1B03-7752-46EA-9012-F72C9D83140B}"/>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459" name="【学校施設】&#10;有形固定資産減価償却率平均値テキスト">
          <a:extLst>
            <a:ext uri="{FF2B5EF4-FFF2-40B4-BE49-F238E27FC236}">
              <a16:creationId xmlns:a16="http://schemas.microsoft.com/office/drawing/2014/main" id="{E86A654B-6F16-4F1F-9CA0-7DCA8C8CD8F4}"/>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460" name="フローチャート: 判断 459">
          <a:extLst>
            <a:ext uri="{FF2B5EF4-FFF2-40B4-BE49-F238E27FC236}">
              <a16:creationId xmlns:a16="http://schemas.microsoft.com/office/drawing/2014/main" id="{139F5C39-50B3-407F-BF1A-DD8B4C42EC95}"/>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461" name="フローチャート: 判断 460">
          <a:extLst>
            <a:ext uri="{FF2B5EF4-FFF2-40B4-BE49-F238E27FC236}">
              <a16:creationId xmlns:a16="http://schemas.microsoft.com/office/drawing/2014/main" id="{07DFE311-68CC-4448-AE15-F62D6B6AB89D}"/>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462" name="フローチャート: 判断 461">
          <a:extLst>
            <a:ext uri="{FF2B5EF4-FFF2-40B4-BE49-F238E27FC236}">
              <a16:creationId xmlns:a16="http://schemas.microsoft.com/office/drawing/2014/main" id="{DB8EF68D-B4FD-4CE8-A24D-21E2CBAACBCA}"/>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463" name="フローチャート: 判断 462">
          <a:extLst>
            <a:ext uri="{FF2B5EF4-FFF2-40B4-BE49-F238E27FC236}">
              <a16:creationId xmlns:a16="http://schemas.microsoft.com/office/drawing/2014/main" id="{0DC72F88-577B-408B-B8B9-9D0590F42AD7}"/>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464" name="フローチャート: 判断 463">
          <a:extLst>
            <a:ext uri="{FF2B5EF4-FFF2-40B4-BE49-F238E27FC236}">
              <a16:creationId xmlns:a16="http://schemas.microsoft.com/office/drawing/2014/main" id="{B4A07F57-EC36-46D2-AA37-DC277C0593D1}"/>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4A81341A-1728-43C2-A277-12B1325EB26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39864D77-5011-4DEE-A675-C45A04FDA1F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A3D9AB59-565D-4DC8-B161-4649A6D37F9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E2DA0FE8-9186-434C-B8FE-23DAD7CC023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C02522FC-C6C2-44C9-A86E-DDAEF3BC451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xdr:rowOff>
    </xdr:from>
    <xdr:to>
      <xdr:col>81</xdr:col>
      <xdr:colOff>101600</xdr:colOff>
      <xdr:row>59</xdr:row>
      <xdr:rowOff>107950</xdr:rowOff>
    </xdr:to>
    <xdr:sp macro="" textlink="">
      <xdr:nvSpPr>
        <xdr:cNvPr id="470" name="楕円 469">
          <a:extLst>
            <a:ext uri="{FF2B5EF4-FFF2-40B4-BE49-F238E27FC236}">
              <a16:creationId xmlns:a16="http://schemas.microsoft.com/office/drawing/2014/main" id="{56D6D689-BC2C-4AC1-A2B3-369387C4E9A1}"/>
            </a:ext>
          </a:extLst>
        </xdr:cNvPr>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47172</xdr:rowOff>
    </xdr:from>
    <xdr:to>
      <xdr:col>67</xdr:col>
      <xdr:colOff>101600</xdr:colOff>
      <xdr:row>59</xdr:row>
      <xdr:rowOff>148772</xdr:rowOff>
    </xdr:to>
    <xdr:sp macro="" textlink="">
      <xdr:nvSpPr>
        <xdr:cNvPr id="471" name="楕円 470">
          <a:extLst>
            <a:ext uri="{FF2B5EF4-FFF2-40B4-BE49-F238E27FC236}">
              <a16:creationId xmlns:a16="http://schemas.microsoft.com/office/drawing/2014/main" id="{74FA5AC7-1A68-47E8-B0D8-ADAE41298B3C}"/>
            </a:ext>
          </a:extLst>
        </xdr:cNvPr>
        <xdr:cNvSpPr/>
      </xdr:nvSpPr>
      <xdr:spPr>
        <a:xfrm>
          <a:off x="127635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22333</xdr:rowOff>
    </xdr:from>
    <xdr:ext cx="405111" cy="259045"/>
    <xdr:sp macro="" textlink="">
      <xdr:nvSpPr>
        <xdr:cNvPr id="472" name="n_1aveValue【学校施設】&#10;有形固定資産減価償却率">
          <a:extLst>
            <a:ext uri="{FF2B5EF4-FFF2-40B4-BE49-F238E27FC236}">
              <a16:creationId xmlns:a16="http://schemas.microsoft.com/office/drawing/2014/main" id="{956806E5-1153-4F94-AEB6-5EAD76044DD0}"/>
            </a:ext>
          </a:extLst>
        </xdr:cNvPr>
        <xdr:cNvSpPr txBox="1"/>
      </xdr:nvSpPr>
      <xdr:spPr>
        <a:xfrm>
          <a:off x="15266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473" name="n_2aveValue【学校施設】&#10;有形固定資産減価償却率">
          <a:extLst>
            <a:ext uri="{FF2B5EF4-FFF2-40B4-BE49-F238E27FC236}">
              <a16:creationId xmlns:a16="http://schemas.microsoft.com/office/drawing/2014/main" id="{14C81292-0C5A-4EEB-9FC3-2229BD1645B7}"/>
            </a:ext>
          </a:extLst>
        </xdr:cNvPr>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474" name="n_3aveValue【学校施設】&#10;有形固定資産減価償却率">
          <a:extLst>
            <a:ext uri="{FF2B5EF4-FFF2-40B4-BE49-F238E27FC236}">
              <a16:creationId xmlns:a16="http://schemas.microsoft.com/office/drawing/2014/main" id="{1A00E354-CBDF-41CD-8DBD-5B984D0F91E3}"/>
            </a:ext>
          </a:extLst>
        </xdr:cNvPr>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154594</xdr:rowOff>
    </xdr:from>
    <xdr:ext cx="405111" cy="259045"/>
    <xdr:sp macro="" textlink="">
      <xdr:nvSpPr>
        <xdr:cNvPr id="475" name="n_4aveValue【学校施設】&#10;有形固定資産減価償却率">
          <a:extLst>
            <a:ext uri="{FF2B5EF4-FFF2-40B4-BE49-F238E27FC236}">
              <a16:creationId xmlns:a16="http://schemas.microsoft.com/office/drawing/2014/main" id="{609C9B33-B8BF-4128-969C-73F3096DFFCF}"/>
            </a:ext>
          </a:extLst>
        </xdr:cNvPr>
        <xdr:cNvSpPr txBox="1"/>
      </xdr:nvSpPr>
      <xdr:spPr>
        <a:xfrm>
          <a:off x="12611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124477</xdr:rowOff>
    </xdr:from>
    <xdr:ext cx="405111" cy="259045"/>
    <xdr:sp macro="" textlink="">
      <xdr:nvSpPr>
        <xdr:cNvPr id="476" name="n_1mainValue【学校施設】&#10;有形固定資産減価償却率">
          <a:extLst>
            <a:ext uri="{FF2B5EF4-FFF2-40B4-BE49-F238E27FC236}">
              <a16:creationId xmlns:a16="http://schemas.microsoft.com/office/drawing/2014/main" id="{B4E1DCB6-4292-4FA4-81EE-B5D2BE1360EA}"/>
            </a:ext>
          </a:extLst>
        </xdr:cNvPr>
        <xdr:cNvSpPr txBox="1"/>
      </xdr:nvSpPr>
      <xdr:spPr>
        <a:xfrm>
          <a:off x="15266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165299</xdr:rowOff>
    </xdr:from>
    <xdr:ext cx="405111" cy="259045"/>
    <xdr:sp macro="" textlink="">
      <xdr:nvSpPr>
        <xdr:cNvPr id="477" name="n_4mainValue【学校施設】&#10;有形固定資産減価償却率">
          <a:extLst>
            <a:ext uri="{FF2B5EF4-FFF2-40B4-BE49-F238E27FC236}">
              <a16:creationId xmlns:a16="http://schemas.microsoft.com/office/drawing/2014/main" id="{595B0E78-66D0-4A3E-9681-9767C16EC5C1}"/>
            </a:ext>
          </a:extLst>
        </xdr:cNvPr>
        <xdr:cNvSpPr txBox="1"/>
      </xdr:nvSpPr>
      <xdr:spPr>
        <a:xfrm>
          <a:off x="12611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a:extLst>
            <a:ext uri="{FF2B5EF4-FFF2-40B4-BE49-F238E27FC236}">
              <a16:creationId xmlns:a16="http://schemas.microsoft.com/office/drawing/2014/main" id="{F7F807BD-C333-4126-AC0D-D3B8FC18806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a:extLst>
            <a:ext uri="{FF2B5EF4-FFF2-40B4-BE49-F238E27FC236}">
              <a16:creationId xmlns:a16="http://schemas.microsoft.com/office/drawing/2014/main" id="{2265B4F1-5AAF-4705-B8A9-59782942E81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a:extLst>
            <a:ext uri="{FF2B5EF4-FFF2-40B4-BE49-F238E27FC236}">
              <a16:creationId xmlns:a16="http://schemas.microsoft.com/office/drawing/2014/main" id="{908FDE42-58CD-410C-A6F0-7D4F2A8E61D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a:extLst>
            <a:ext uri="{FF2B5EF4-FFF2-40B4-BE49-F238E27FC236}">
              <a16:creationId xmlns:a16="http://schemas.microsoft.com/office/drawing/2014/main" id="{1DA140BE-8572-4B94-AAB6-4F71CF2C1A2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a:extLst>
            <a:ext uri="{FF2B5EF4-FFF2-40B4-BE49-F238E27FC236}">
              <a16:creationId xmlns:a16="http://schemas.microsoft.com/office/drawing/2014/main" id="{AEAFB45D-8087-46B4-A308-A6BCF66F4DC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a:extLst>
            <a:ext uri="{FF2B5EF4-FFF2-40B4-BE49-F238E27FC236}">
              <a16:creationId xmlns:a16="http://schemas.microsoft.com/office/drawing/2014/main" id="{D670A64B-4922-4AF3-8ED0-7E03C04A8F8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a:extLst>
            <a:ext uri="{FF2B5EF4-FFF2-40B4-BE49-F238E27FC236}">
              <a16:creationId xmlns:a16="http://schemas.microsoft.com/office/drawing/2014/main" id="{34B839E0-08B9-45BD-913E-B6D3E381471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a:extLst>
            <a:ext uri="{FF2B5EF4-FFF2-40B4-BE49-F238E27FC236}">
              <a16:creationId xmlns:a16="http://schemas.microsoft.com/office/drawing/2014/main" id="{7F107842-C537-45B7-8891-4CADD4ABC00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a:extLst>
            <a:ext uri="{FF2B5EF4-FFF2-40B4-BE49-F238E27FC236}">
              <a16:creationId xmlns:a16="http://schemas.microsoft.com/office/drawing/2014/main" id="{0D796E0B-0650-4887-B064-96AD41350A0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a:extLst>
            <a:ext uri="{FF2B5EF4-FFF2-40B4-BE49-F238E27FC236}">
              <a16:creationId xmlns:a16="http://schemas.microsoft.com/office/drawing/2014/main" id="{B467F873-8534-44EF-B999-3A12C77D97F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8" name="直線コネクタ 487">
          <a:extLst>
            <a:ext uri="{FF2B5EF4-FFF2-40B4-BE49-F238E27FC236}">
              <a16:creationId xmlns:a16="http://schemas.microsoft.com/office/drawing/2014/main" id="{E6219DF8-2EC9-48D1-8167-23F7A9B160B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9" name="テキスト ボックス 488">
          <a:extLst>
            <a:ext uri="{FF2B5EF4-FFF2-40B4-BE49-F238E27FC236}">
              <a16:creationId xmlns:a16="http://schemas.microsoft.com/office/drawing/2014/main" id="{64129A44-C028-4273-975B-C697B408106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0" name="直線コネクタ 489">
          <a:extLst>
            <a:ext uri="{FF2B5EF4-FFF2-40B4-BE49-F238E27FC236}">
              <a16:creationId xmlns:a16="http://schemas.microsoft.com/office/drawing/2014/main" id="{4133BEC0-40EB-4377-9634-3266C8BCE3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491" name="テキスト ボックス 490">
          <a:extLst>
            <a:ext uri="{FF2B5EF4-FFF2-40B4-BE49-F238E27FC236}">
              <a16:creationId xmlns:a16="http://schemas.microsoft.com/office/drawing/2014/main" id="{A0EBD17D-3C63-4F17-9B16-22B2F711C992}"/>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2" name="直線コネクタ 491">
          <a:extLst>
            <a:ext uri="{FF2B5EF4-FFF2-40B4-BE49-F238E27FC236}">
              <a16:creationId xmlns:a16="http://schemas.microsoft.com/office/drawing/2014/main" id="{B8AE61A1-DBED-474A-96F0-C65FBCB86C5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493" name="テキスト ボックス 492">
          <a:extLst>
            <a:ext uri="{FF2B5EF4-FFF2-40B4-BE49-F238E27FC236}">
              <a16:creationId xmlns:a16="http://schemas.microsoft.com/office/drawing/2014/main" id="{14D9D330-9C97-4A91-B58F-A0ED90AD0539}"/>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4" name="直線コネクタ 493">
          <a:extLst>
            <a:ext uri="{FF2B5EF4-FFF2-40B4-BE49-F238E27FC236}">
              <a16:creationId xmlns:a16="http://schemas.microsoft.com/office/drawing/2014/main" id="{307BE481-FD49-484D-9FE2-78A051559DE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495" name="テキスト ボックス 494">
          <a:extLst>
            <a:ext uri="{FF2B5EF4-FFF2-40B4-BE49-F238E27FC236}">
              <a16:creationId xmlns:a16="http://schemas.microsoft.com/office/drawing/2014/main" id="{C8D93389-138F-4A0E-B04C-9F2EDE758474}"/>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a:extLst>
            <a:ext uri="{FF2B5EF4-FFF2-40B4-BE49-F238E27FC236}">
              <a16:creationId xmlns:a16="http://schemas.microsoft.com/office/drawing/2014/main" id="{685157FC-7DA1-4907-83D7-D99C405554C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7" name="テキスト ボックス 496">
          <a:extLst>
            <a:ext uri="{FF2B5EF4-FFF2-40B4-BE49-F238E27FC236}">
              <a16:creationId xmlns:a16="http://schemas.microsoft.com/office/drawing/2014/main" id="{868A9CC9-FE09-4E02-9DCF-3EE376FE831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学校施設】&#10;一人当たり面積グラフ枠">
          <a:extLst>
            <a:ext uri="{FF2B5EF4-FFF2-40B4-BE49-F238E27FC236}">
              <a16:creationId xmlns:a16="http://schemas.microsoft.com/office/drawing/2014/main" id="{AE6CA002-F7B0-4CE1-86A9-409773BD9E6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499" name="直線コネクタ 498">
          <a:extLst>
            <a:ext uri="{FF2B5EF4-FFF2-40B4-BE49-F238E27FC236}">
              <a16:creationId xmlns:a16="http://schemas.microsoft.com/office/drawing/2014/main" id="{4560E851-4CD2-4900-99F9-AA5B8EE5CE09}"/>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00" name="【学校施設】&#10;一人当たり面積最小値テキスト">
          <a:extLst>
            <a:ext uri="{FF2B5EF4-FFF2-40B4-BE49-F238E27FC236}">
              <a16:creationId xmlns:a16="http://schemas.microsoft.com/office/drawing/2014/main" id="{7CFE4D43-61E9-4D1F-9630-61D956249361}"/>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01" name="直線コネクタ 500">
          <a:extLst>
            <a:ext uri="{FF2B5EF4-FFF2-40B4-BE49-F238E27FC236}">
              <a16:creationId xmlns:a16="http://schemas.microsoft.com/office/drawing/2014/main" id="{64596161-3815-46CE-942C-8620571CC87E}"/>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02" name="【学校施設】&#10;一人当たり面積最大値テキスト">
          <a:extLst>
            <a:ext uri="{FF2B5EF4-FFF2-40B4-BE49-F238E27FC236}">
              <a16:creationId xmlns:a16="http://schemas.microsoft.com/office/drawing/2014/main" id="{FEDEC95A-982C-43A2-A6B6-90724BD343B9}"/>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03" name="直線コネクタ 502">
          <a:extLst>
            <a:ext uri="{FF2B5EF4-FFF2-40B4-BE49-F238E27FC236}">
              <a16:creationId xmlns:a16="http://schemas.microsoft.com/office/drawing/2014/main" id="{05CADE11-407F-4B14-BBD7-5FAF5C1FE0A1}"/>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504" name="【学校施設】&#10;一人当たり面積平均値テキスト">
          <a:extLst>
            <a:ext uri="{FF2B5EF4-FFF2-40B4-BE49-F238E27FC236}">
              <a16:creationId xmlns:a16="http://schemas.microsoft.com/office/drawing/2014/main" id="{97078BFB-92CA-4C8D-9286-994090866636}"/>
            </a:ext>
          </a:extLst>
        </xdr:cNvPr>
        <xdr:cNvSpPr txBox="1"/>
      </xdr:nvSpPr>
      <xdr:spPr>
        <a:xfrm>
          <a:off x="22199600" y="1071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05" name="フローチャート: 判断 504">
          <a:extLst>
            <a:ext uri="{FF2B5EF4-FFF2-40B4-BE49-F238E27FC236}">
              <a16:creationId xmlns:a16="http://schemas.microsoft.com/office/drawing/2014/main" id="{3171F19D-DDC4-4E64-ADCA-F0599C6C4299}"/>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06" name="フローチャート: 判断 505">
          <a:extLst>
            <a:ext uri="{FF2B5EF4-FFF2-40B4-BE49-F238E27FC236}">
              <a16:creationId xmlns:a16="http://schemas.microsoft.com/office/drawing/2014/main" id="{D876D38C-55C3-49F4-B2E3-ED8074214B1E}"/>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07" name="フローチャート: 判断 506">
          <a:extLst>
            <a:ext uri="{FF2B5EF4-FFF2-40B4-BE49-F238E27FC236}">
              <a16:creationId xmlns:a16="http://schemas.microsoft.com/office/drawing/2014/main" id="{A5A2FAD6-24F8-4910-BA40-F95AFB633784}"/>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08" name="フローチャート: 判断 507">
          <a:extLst>
            <a:ext uri="{FF2B5EF4-FFF2-40B4-BE49-F238E27FC236}">
              <a16:creationId xmlns:a16="http://schemas.microsoft.com/office/drawing/2014/main" id="{9033C08D-EB5F-47AF-A6F1-564B41CE8900}"/>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09" name="フローチャート: 判断 508">
          <a:extLst>
            <a:ext uri="{FF2B5EF4-FFF2-40B4-BE49-F238E27FC236}">
              <a16:creationId xmlns:a16="http://schemas.microsoft.com/office/drawing/2014/main" id="{8FA2C275-9216-4D32-A357-2870984902F3}"/>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E31E91AA-547E-4111-B4E9-060A734727A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B1E74EEC-0591-41BB-AF67-F3000E3912A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7DEF453A-2033-4316-8BCB-6AE56C5253B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4D204896-2109-4DC6-857A-83891B057FC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57E56688-8B35-4328-A891-D03ED34CB44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1595</xdr:rowOff>
    </xdr:from>
    <xdr:to>
      <xdr:col>112</xdr:col>
      <xdr:colOff>38100</xdr:colOff>
      <xdr:row>62</xdr:row>
      <xdr:rowOff>103195</xdr:rowOff>
    </xdr:to>
    <xdr:sp macro="" textlink="">
      <xdr:nvSpPr>
        <xdr:cNvPr id="515" name="楕円 514">
          <a:extLst>
            <a:ext uri="{FF2B5EF4-FFF2-40B4-BE49-F238E27FC236}">
              <a16:creationId xmlns:a16="http://schemas.microsoft.com/office/drawing/2014/main" id="{8A796907-8DBA-4038-A09C-251240FA4D0F}"/>
            </a:ext>
          </a:extLst>
        </xdr:cNvPr>
        <xdr:cNvSpPr/>
      </xdr:nvSpPr>
      <xdr:spPr>
        <a:xfrm>
          <a:off x="21272500" y="1063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57968</xdr:rowOff>
    </xdr:from>
    <xdr:to>
      <xdr:col>98</xdr:col>
      <xdr:colOff>38100</xdr:colOff>
      <xdr:row>62</xdr:row>
      <xdr:rowOff>159568</xdr:rowOff>
    </xdr:to>
    <xdr:sp macro="" textlink="">
      <xdr:nvSpPr>
        <xdr:cNvPr id="516" name="楕円 515">
          <a:extLst>
            <a:ext uri="{FF2B5EF4-FFF2-40B4-BE49-F238E27FC236}">
              <a16:creationId xmlns:a16="http://schemas.microsoft.com/office/drawing/2014/main" id="{34C27BB9-1DA9-4778-9761-177DEC8CFBE5}"/>
            </a:ext>
          </a:extLst>
        </xdr:cNvPr>
        <xdr:cNvSpPr/>
      </xdr:nvSpPr>
      <xdr:spPr>
        <a:xfrm>
          <a:off x="18605500" y="1068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27708</xdr:rowOff>
    </xdr:from>
    <xdr:ext cx="469744" cy="259045"/>
    <xdr:sp macro="" textlink="">
      <xdr:nvSpPr>
        <xdr:cNvPr id="517" name="n_1aveValue【学校施設】&#10;一人当たり面積">
          <a:extLst>
            <a:ext uri="{FF2B5EF4-FFF2-40B4-BE49-F238E27FC236}">
              <a16:creationId xmlns:a16="http://schemas.microsoft.com/office/drawing/2014/main" id="{1308541A-5A99-4B74-9309-3834EF1CE5A7}"/>
            </a:ext>
          </a:extLst>
        </xdr:cNvPr>
        <xdr:cNvSpPr txBox="1"/>
      </xdr:nvSpPr>
      <xdr:spPr>
        <a:xfrm>
          <a:off x="21075727" y="1082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518" name="n_2aveValue【学校施設】&#10;一人当たり面積">
          <a:extLst>
            <a:ext uri="{FF2B5EF4-FFF2-40B4-BE49-F238E27FC236}">
              <a16:creationId xmlns:a16="http://schemas.microsoft.com/office/drawing/2014/main" id="{F978A571-BEF8-491A-BE58-DECA3CA28CBA}"/>
            </a:ext>
          </a:extLst>
        </xdr:cNvPr>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519" name="n_3aveValue【学校施設】&#10;一人当たり面積">
          <a:extLst>
            <a:ext uri="{FF2B5EF4-FFF2-40B4-BE49-F238E27FC236}">
              <a16:creationId xmlns:a16="http://schemas.microsoft.com/office/drawing/2014/main" id="{568856FA-7F2A-41B9-AFEF-ACF33FA80F2A}"/>
            </a:ext>
          </a:extLst>
        </xdr:cNvPr>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19479</xdr:rowOff>
    </xdr:from>
    <xdr:ext cx="469744" cy="259045"/>
    <xdr:sp macro="" textlink="">
      <xdr:nvSpPr>
        <xdr:cNvPr id="520" name="n_4aveValue【学校施設】&#10;一人当たり面積">
          <a:extLst>
            <a:ext uri="{FF2B5EF4-FFF2-40B4-BE49-F238E27FC236}">
              <a16:creationId xmlns:a16="http://schemas.microsoft.com/office/drawing/2014/main" id="{2A6C3757-5CE2-488E-9815-4A9F3D7F88DA}"/>
            </a:ext>
          </a:extLst>
        </xdr:cNvPr>
        <xdr:cNvSpPr txBox="1"/>
      </xdr:nvSpPr>
      <xdr:spPr>
        <a:xfrm>
          <a:off x="18421427" y="1082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119722</xdr:rowOff>
    </xdr:from>
    <xdr:ext cx="469744" cy="259045"/>
    <xdr:sp macro="" textlink="">
      <xdr:nvSpPr>
        <xdr:cNvPr id="521" name="n_1mainValue【学校施設】&#10;一人当たり面積">
          <a:extLst>
            <a:ext uri="{FF2B5EF4-FFF2-40B4-BE49-F238E27FC236}">
              <a16:creationId xmlns:a16="http://schemas.microsoft.com/office/drawing/2014/main" id="{2083511B-4AF1-4421-9FBD-51ABB8123E4E}"/>
            </a:ext>
          </a:extLst>
        </xdr:cNvPr>
        <xdr:cNvSpPr txBox="1"/>
      </xdr:nvSpPr>
      <xdr:spPr>
        <a:xfrm>
          <a:off x="21075727" y="1040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4645</xdr:rowOff>
    </xdr:from>
    <xdr:ext cx="469744" cy="259045"/>
    <xdr:sp macro="" textlink="">
      <xdr:nvSpPr>
        <xdr:cNvPr id="522" name="n_4mainValue【学校施設】&#10;一人当たり面積">
          <a:extLst>
            <a:ext uri="{FF2B5EF4-FFF2-40B4-BE49-F238E27FC236}">
              <a16:creationId xmlns:a16="http://schemas.microsoft.com/office/drawing/2014/main" id="{543F1692-FC90-476A-92AD-035C0675A6AD}"/>
            </a:ext>
          </a:extLst>
        </xdr:cNvPr>
        <xdr:cNvSpPr txBox="1"/>
      </xdr:nvSpPr>
      <xdr:spPr>
        <a:xfrm>
          <a:off x="18421427" y="1046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a16="http://schemas.microsoft.com/office/drawing/2014/main" id="{2C36CBCB-9827-4120-A5F8-2A3DEC4826C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a16="http://schemas.microsoft.com/office/drawing/2014/main" id="{5181AB75-8B68-436E-A5DD-9DCD2BCD3E5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a16="http://schemas.microsoft.com/office/drawing/2014/main" id="{FEB4323C-4E68-437C-8366-50D41271A03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a16="http://schemas.microsoft.com/office/drawing/2014/main" id="{873C583A-833D-4F5D-BA79-8782D52D23C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a16="http://schemas.microsoft.com/office/drawing/2014/main" id="{E0611F62-7FD0-4BD9-B41F-805AB549345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a16="http://schemas.microsoft.com/office/drawing/2014/main" id="{F6FBC4E4-5583-4213-8A76-C0D1DC37FD2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a16="http://schemas.microsoft.com/office/drawing/2014/main" id="{F8750EB9-7F36-4328-81DD-CC835716F39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a16="http://schemas.microsoft.com/office/drawing/2014/main" id="{1CC9F047-888E-4771-8986-5F294FD9727E}"/>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a:extLst>
            <a:ext uri="{FF2B5EF4-FFF2-40B4-BE49-F238E27FC236}">
              <a16:creationId xmlns:a16="http://schemas.microsoft.com/office/drawing/2014/main" id="{D38230FB-F871-41BB-964A-865603AA2FA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a:extLst>
            <a:ext uri="{FF2B5EF4-FFF2-40B4-BE49-F238E27FC236}">
              <a16:creationId xmlns:a16="http://schemas.microsoft.com/office/drawing/2014/main" id="{E1DB6EB3-D728-4725-B097-7E15100C619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a:extLst>
            <a:ext uri="{FF2B5EF4-FFF2-40B4-BE49-F238E27FC236}">
              <a16:creationId xmlns:a16="http://schemas.microsoft.com/office/drawing/2014/main" id="{AC40695A-0395-4724-8C14-770020590E4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a:extLst>
            <a:ext uri="{FF2B5EF4-FFF2-40B4-BE49-F238E27FC236}">
              <a16:creationId xmlns:a16="http://schemas.microsoft.com/office/drawing/2014/main" id="{1087C3B3-8CD6-4F31-9789-ED2626D7BC6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a:extLst>
            <a:ext uri="{FF2B5EF4-FFF2-40B4-BE49-F238E27FC236}">
              <a16:creationId xmlns:a16="http://schemas.microsoft.com/office/drawing/2014/main" id="{D3502BF9-88BE-4DBC-AF45-F3471FD5B62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a:extLst>
            <a:ext uri="{FF2B5EF4-FFF2-40B4-BE49-F238E27FC236}">
              <a16:creationId xmlns:a16="http://schemas.microsoft.com/office/drawing/2014/main" id="{0F82CCFA-C9FA-436C-9B47-70B2DF6D7CB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a:extLst>
            <a:ext uri="{FF2B5EF4-FFF2-40B4-BE49-F238E27FC236}">
              <a16:creationId xmlns:a16="http://schemas.microsoft.com/office/drawing/2014/main" id="{D4DF799A-7F58-4F4F-ACC1-C6EBFD746C3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a:extLst>
            <a:ext uri="{FF2B5EF4-FFF2-40B4-BE49-F238E27FC236}">
              <a16:creationId xmlns:a16="http://schemas.microsoft.com/office/drawing/2014/main" id="{232B7ABF-6CA9-4FD7-AA98-DD6BA43946C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a:extLst>
            <a:ext uri="{FF2B5EF4-FFF2-40B4-BE49-F238E27FC236}">
              <a16:creationId xmlns:a16="http://schemas.microsoft.com/office/drawing/2014/main" id="{4193D380-A951-4C66-861C-CB15547BD31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a:extLst>
            <a:ext uri="{FF2B5EF4-FFF2-40B4-BE49-F238E27FC236}">
              <a16:creationId xmlns:a16="http://schemas.microsoft.com/office/drawing/2014/main" id="{F023492F-97FD-4825-9A26-4F34EA29977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a:extLst>
            <a:ext uri="{FF2B5EF4-FFF2-40B4-BE49-F238E27FC236}">
              <a16:creationId xmlns:a16="http://schemas.microsoft.com/office/drawing/2014/main" id="{19A878A4-176B-4EB2-94AB-C49AACCA167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a:extLst>
            <a:ext uri="{FF2B5EF4-FFF2-40B4-BE49-F238E27FC236}">
              <a16:creationId xmlns:a16="http://schemas.microsoft.com/office/drawing/2014/main" id="{5851B443-044F-4ED4-9F4B-9AECC745915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a:extLst>
            <a:ext uri="{FF2B5EF4-FFF2-40B4-BE49-F238E27FC236}">
              <a16:creationId xmlns:a16="http://schemas.microsoft.com/office/drawing/2014/main" id="{FD963ABB-027A-403C-BCD1-BB24D0654FC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a:extLst>
            <a:ext uri="{FF2B5EF4-FFF2-40B4-BE49-F238E27FC236}">
              <a16:creationId xmlns:a16="http://schemas.microsoft.com/office/drawing/2014/main" id="{274A38D5-0EE9-4605-BA37-055C8B991F2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a:extLst>
            <a:ext uri="{FF2B5EF4-FFF2-40B4-BE49-F238E27FC236}">
              <a16:creationId xmlns:a16="http://schemas.microsoft.com/office/drawing/2014/main" id="{05B8C4B1-5B92-4AE0-B452-F2B84961C0E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a:extLst>
            <a:ext uri="{FF2B5EF4-FFF2-40B4-BE49-F238E27FC236}">
              <a16:creationId xmlns:a16="http://schemas.microsoft.com/office/drawing/2014/main" id="{99D7F818-E42B-4113-A087-2925885A69EA}"/>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7" name="正方形/長方形 546">
          <a:extLst>
            <a:ext uri="{FF2B5EF4-FFF2-40B4-BE49-F238E27FC236}">
              <a16:creationId xmlns:a16="http://schemas.microsoft.com/office/drawing/2014/main" id="{89289BBF-2FAE-4CCB-A6FB-0D3A79476B3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8" name="正方形/長方形 547">
          <a:extLst>
            <a:ext uri="{FF2B5EF4-FFF2-40B4-BE49-F238E27FC236}">
              <a16:creationId xmlns:a16="http://schemas.microsoft.com/office/drawing/2014/main" id="{ABDD0620-9653-490D-8CC6-DEA9AEF766D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9" name="正方形/長方形 548">
          <a:extLst>
            <a:ext uri="{FF2B5EF4-FFF2-40B4-BE49-F238E27FC236}">
              <a16:creationId xmlns:a16="http://schemas.microsoft.com/office/drawing/2014/main" id="{F2064438-5054-4C22-88E2-5CDF3C0359A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0" name="正方形/長方形 549">
          <a:extLst>
            <a:ext uri="{FF2B5EF4-FFF2-40B4-BE49-F238E27FC236}">
              <a16:creationId xmlns:a16="http://schemas.microsoft.com/office/drawing/2014/main" id="{E61E8AAE-E304-4ED6-A722-B4FE1AFD989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1" name="正方形/長方形 550">
          <a:extLst>
            <a:ext uri="{FF2B5EF4-FFF2-40B4-BE49-F238E27FC236}">
              <a16:creationId xmlns:a16="http://schemas.microsoft.com/office/drawing/2014/main" id="{B8DE5593-CFD3-4AD5-94E7-D1310044EA8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2" name="正方形/長方形 551">
          <a:extLst>
            <a:ext uri="{FF2B5EF4-FFF2-40B4-BE49-F238E27FC236}">
              <a16:creationId xmlns:a16="http://schemas.microsoft.com/office/drawing/2014/main" id="{B4D85742-DFB9-4347-883A-440C16EBA3F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3" name="正方形/長方形 552">
          <a:extLst>
            <a:ext uri="{FF2B5EF4-FFF2-40B4-BE49-F238E27FC236}">
              <a16:creationId xmlns:a16="http://schemas.microsoft.com/office/drawing/2014/main" id="{5C48330F-8F53-4161-A112-BFB4256C189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4" name="正方形/長方形 553">
          <a:extLst>
            <a:ext uri="{FF2B5EF4-FFF2-40B4-BE49-F238E27FC236}">
              <a16:creationId xmlns:a16="http://schemas.microsoft.com/office/drawing/2014/main" id="{F240A486-13D9-44BA-8474-DEF0013D66C4}"/>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5" name="正方形/長方形 554">
          <a:extLst>
            <a:ext uri="{FF2B5EF4-FFF2-40B4-BE49-F238E27FC236}">
              <a16:creationId xmlns:a16="http://schemas.microsoft.com/office/drawing/2014/main" id="{D78AD182-5873-4F57-8ABE-A9D4D604F96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6" name="正方形/長方形 555">
          <a:extLst>
            <a:ext uri="{FF2B5EF4-FFF2-40B4-BE49-F238E27FC236}">
              <a16:creationId xmlns:a16="http://schemas.microsoft.com/office/drawing/2014/main" id="{4FC5C968-EC36-4B3D-BEE4-027E17A7DE1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7" name="テキスト ボックス 556">
          <a:extLst>
            <a:ext uri="{FF2B5EF4-FFF2-40B4-BE49-F238E27FC236}">
              <a16:creationId xmlns:a16="http://schemas.microsoft.com/office/drawing/2014/main" id="{E2BECDE0-2F10-4E6A-9B73-E7565D89849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有形固定資産減価償却率は類似団体平均を上回る類型が多いため、経費の増加に留意しつつ、長期修繕計画に基づいて適切に修繕を行っていきたい。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4918112-B9E9-447E-9FC0-CEC30670379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61BC6F4-F68B-47F5-9534-5503DB42D08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3EC32F0-F80A-4D73-AB7C-C6407D56568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3E777B0-EEB8-469A-9BCB-A71B1F51021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群馬県上野村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7283D1B-6106-4CCC-8BB1-7E66E69BD23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7EB647D-21EE-45A5-BB4C-638FAACFB5E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F1DDDDB-ADE1-4536-AD99-441DEA0740B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46DEBB9-C932-43E5-96CA-E5A07A08566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8FB27E9-6000-4D53-8716-50458E053A7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280A5FD-7871-416C-A87C-5C0BF110120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1,136
1,120
181.85
3,995,072
3,788,691
172,981
1,650,534
3,134,551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0A8FE45-3081-441F-8A3D-6927385D5BB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44A75B2-2D5F-416A-AF81-4950778A6BF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EEF9660-E3B7-4B6C-9330-1CF7C6DAEA0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A0C80F8-CD48-4C6A-BE1D-971D49FDA6F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97A1450-78FE-4E1C-B379-D3775DC6C15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F49CCA3-9E85-4F92-A237-13D32374658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8F13476-E10B-4E83-B7FF-C2CF0E77C1C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534E8DE-29FE-4DA3-A05C-7BC0F1B4FAB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7B4225D-F882-4C00-B1F5-EDCCD7092CC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7338CA2-1C5A-40B8-AFF9-6080942E52A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CC8FB0D-FE35-4739-889B-08E9442A52F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0039C70-DF06-45B3-84A0-B4A08860621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68F78FA-7BFF-4AF4-AD55-141FFA95E8D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5022311-135A-46F6-A750-CE80045EF60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85F1ABC-B54D-47C2-8328-077BA71F5C2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082C3BF-A3D3-4868-8601-4A71D3190D3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B437B98-7D8F-4AEB-A740-59F0906DA29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2ED8DD7-B9A0-4835-BDC9-BF98A9CE47C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F5B1344-19CC-4243-93A1-77F4493059C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9ECF471-02D7-4921-93E5-F6510D166AF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382CD87-6AA6-4325-BAAC-94B9862A0A4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C3AB92E-C235-4E7B-900B-1E1E5BADA75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69CB2FF-BE0A-405E-9306-0EA22FD689A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27860EF-6EAF-4EFA-8DDC-A43E055A106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BE1CA54-3F43-41CF-BC16-725323E3BE2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5A0D9C1-745C-4EFB-945D-5B20F7B5B75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D99B7B1-EFE1-4176-93F2-5AA46A257A2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8B1BE39-BAB1-42D2-9685-971F7C3EC05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432234B-EE41-49EC-AC2F-2F2537F91D6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52395B6-CF2D-4F41-94E4-14478CC03B9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69937C1-CAF6-477E-B2C2-8254875F214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06966F3-E06E-4BF9-ADC7-A77086FC440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FE2AAE0-9DC8-499F-890B-731BEC2CC01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BD99EDF-2420-4E71-B82D-BCD444FB6DB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25D8D7C-3C91-484A-AE18-9E01D1EC283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D0CFF3E-D912-412C-BCBE-CB8DC63C8B6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37691A0-C051-4032-B123-6F27AEA02E6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77052BA-A708-4AD4-B7B4-97D1967486A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CFDCBBA-523F-46AF-9F66-5D5678FC23D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BA8AE73-DB45-429B-B533-EB86597BBD4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863F97B-A6CC-40B0-842F-E5AA5D3EB02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630B03E9-B9A7-4043-BE6B-8C4266455A5C}"/>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4667DB2-AFEA-4EAD-B85B-2385F5FF842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E40CF7DE-701C-463A-96AF-54740EBF066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A4E71491-C67A-4724-AA82-3F98467EE3B4}"/>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6747E85-171D-4343-811B-3D046314A09A}"/>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271DCA3C-AE75-44D7-BFF2-7D074E8CE045}"/>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FF71007A-BDCF-4AAA-9CA7-1BB4B4B68A0E}"/>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D5164BF7-3836-4B57-B9BA-2476EFFB8B4D}"/>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60977</xdr:rowOff>
    </xdr:from>
    <xdr:ext cx="405111" cy="259045"/>
    <xdr:sp macro="" textlink="">
      <xdr:nvSpPr>
        <xdr:cNvPr id="61" name="【図書館】&#10;有形固定資産減価償却率平均値テキスト">
          <a:extLst>
            <a:ext uri="{FF2B5EF4-FFF2-40B4-BE49-F238E27FC236}">
              <a16:creationId xmlns:a16="http://schemas.microsoft.com/office/drawing/2014/main" id="{5866B387-6A71-499D-BF9C-46B56EDCD7AE}"/>
            </a:ext>
          </a:extLst>
        </xdr:cNvPr>
        <xdr:cNvSpPr txBox="1"/>
      </xdr:nvSpPr>
      <xdr:spPr>
        <a:xfrm>
          <a:off x="4673600" y="623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82550</xdr:rowOff>
    </xdr:from>
    <xdr:to>
      <xdr:col>24</xdr:col>
      <xdr:colOff>114300</xdr:colOff>
      <xdr:row>37</xdr:row>
      <xdr:rowOff>12700</xdr:rowOff>
    </xdr:to>
    <xdr:sp macro="" textlink="">
      <xdr:nvSpPr>
        <xdr:cNvPr id="62" name="フローチャート: 判断 61">
          <a:extLst>
            <a:ext uri="{FF2B5EF4-FFF2-40B4-BE49-F238E27FC236}">
              <a16:creationId xmlns:a16="http://schemas.microsoft.com/office/drawing/2014/main" id="{2E322ECC-F43F-4C2E-8900-08262A68A639}"/>
            </a:ext>
          </a:extLst>
        </xdr:cNvPr>
        <xdr:cNvSpPr/>
      </xdr:nvSpPr>
      <xdr:spPr>
        <a:xfrm>
          <a:off x="45847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74930</xdr:rowOff>
    </xdr:from>
    <xdr:to>
      <xdr:col>20</xdr:col>
      <xdr:colOff>38100</xdr:colOff>
      <xdr:row>37</xdr:row>
      <xdr:rowOff>5080</xdr:rowOff>
    </xdr:to>
    <xdr:sp macro="" textlink="">
      <xdr:nvSpPr>
        <xdr:cNvPr id="63" name="フローチャート: 判断 62">
          <a:extLst>
            <a:ext uri="{FF2B5EF4-FFF2-40B4-BE49-F238E27FC236}">
              <a16:creationId xmlns:a16="http://schemas.microsoft.com/office/drawing/2014/main" id="{73044C4A-EA8F-4E34-9A2A-92D761B7EF0E}"/>
            </a:ext>
          </a:extLst>
        </xdr:cNvPr>
        <xdr:cNvSpPr/>
      </xdr:nvSpPr>
      <xdr:spPr>
        <a:xfrm>
          <a:off x="3746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26670</xdr:rowOff>
    </xdr:from>
    <xdr:to>
      <xdr:col>15</xdr:col>
      <xdr:colOff>101600</xdr:colOff>
      <xdr:row>36</xdr:row>
      <xdr:rowOff>128270</xdr:rowOff>
    </xdr:to>
    <xdr:sp macro="" textlink="">
      <xdr:nvSpPr>
        <xdr:cNvPr id="64" name="フローチャート: 判断 63">
          <a:extLst>
            <a:ext uri="{FF2B5EF4-FFF2-40B4-BE49-F238E27FC236}">
              <a16:creationId xmlns:a16="http://schemas.microsoft.com/office/drawing/2014/main" id="{7EDDB91D-8B24-47E7-A1E0-FD81B220139D}"/>
            </a:ext>
          </a:extLst>
        </xdr:cNvPr>
        <xdr:cNvSpPr/>
      </xdr:nvSpPr>
      <xdr:spPr>
        <a:xfrm>
          <a:off x="2857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166370</xdr:rowOff>
    </xdr:from>
    <xdr:to>
      <xdr:col>10</xdr:col>
      <xdr:colOff>165100</xdr:colOff>
      <xdr:row>36</xdr:row>
      <xdr:rowOff>96520</xdr:rowOff>
    </xdr:to>
    <xdr:sp macro="" textlink="">
      <xdr:nvSpPr>
        <xdr:cNvPr id="65" name="フローチャート: 判断 64">
          <a:extLst>
            <a:ext uri="{FF2B5EF4-FFF2-40B4-BE49-F238E27FC236}">
              <a16:creationId xmlns:a16="http://schemas.microsoft.com/office/drawing/2014/main" id="{938A0A3D-6012-4A3D-9E5C-42EBCCA03F56}"/>
            </a:ext>
          </a:extLst>
        </xdr:cNvPr>
        <xdr:cNvSpPr/>
      </xdr:nvSpPr>
      <xdr:spPr>
        <a:xfrm>
          <a:off x="1968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74930</xdr:rowOff>
    </xdr:from>
    <xdr:to>
      <xdr:col>6</xdr:col>
      <xdr:colOff>38100</xdr:colOff>
      <xdr:row>37</xdr:row>
      <xdr:rowOff>5080</xdr:rowOff>
    </xdr:to>
    <xdr:sp macro="" textlink="">
      <xdr:nvSpPr>
        <xdr:cNvPr id="66" name="フローチャート: 判断 65">
          <a:extLst>
            <a:ext uri="{FF2B5EF4-FFF2-40B4-BE49-F238E27FC236}">
              <a16:creationId xmlns:a16="http://schemas.microsoft.com/office/drawing/2014/main" id="{0A00285A-7FDD-4B59-82B8-AFE62E303E70}"/>
            </a:ext>
          </a:extLst>
        </xdr:cNvPr>
        <xdr:cNvSpPr/>
      </xdr:nvSpPr>
      <xdr:spPr>
        <a:xfrm>
          <a:off x="1079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BAD8E64-601E-4E89-9D9D-06DD0B5CA8F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E394185-F255-4019-BE4A-7BF4E6BCB0F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06662FF-C4A8-4788-B436-6C8D0AD7C3F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519D833-0866-40DE-9E7E-A90193ED05E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D349B3F-1399-4CD1-8831-721804912E4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12700</xdr:rowOff>
    </xdr:from>
    <xdr:to>
      <xdr:col>6</xdr:col>
      <xdr:colOff>38100</xdr:colOff>
      <xdr:row>34</xdr:row>
      <xdr:rowOff>114300</xdr:rowOff>
    </xdr:to>
    <xdr:sp macro="" textlink="">
      <xdr:nvSpPr>
        <xdr:cNvPr id="72" name="楕円 71">
          <a:extLst>
            <a:ext uri="{FF2B5EF4-FFF2-40B4-BE49-F238E27FC236}">
              <a16:creationId xmlns:a16="http://schemas.microsoft.com/office/drawing/2014/main" id="{52A206A7-5146-4387-BC41-C7F98D8665C8}"/>
            </a:ext>
          </a:extLst>
        </xdr:cNvPr>
        <xdr:cNvSpPr/>
      </xdr:nvSpPr>
      <xdr:spPr>
        <a:xfrm>
          <a:off x="10795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21607</xdr:rowOff>
    </xdr:from>
    <xdr:ext cx="405111" cy="259045"/>
    <xdr:sp macro="" textlink="">
      <xdr:nvSpPr>
        <xdr:cNvPr id="73" name="n_1aveValue【図書館】&#10;有形固定資産減価償却率">
          <a:extLst>
            <a:ext uri="{FF2B5EF4-FFF2-40B4-BE49-F238E27FC236}">
              <a16:creationId xmlns:a16="http://schemas.microsoft.com/office/drawing/2014/main" id="{981C7D26-8D46-41AD-A1D9-C9E2CB91DF62}"/>
            </a:ext>
          </a:extLst>
        </xdr:cNvPr>
        <xdr:cNvSpPr txBox="1"/>
      </xdr:nvSpPr>
      <xdr:spPr>
        <a:xfrm>
          <a:off x="35820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144797</xdr:rowOff>
    </xdr:from>
    <xdr:ext cx="405111" cy="259045"/>
    <xdr:sp macro="" textlink="">
      <xdr:nvSpPr>
        <xdr:cNvPr id="74" name="n_2aveValue【図書館】&#10;有形固定資産減価償却率">
          <a:extLst>
            <a:ext uri="{FF2B5EF4-FFF2-40B4-BE49-F238E27FC236}">
              <a16:creationId xmlns:a16="http://schemas.microsoft.com/office/drawing/2014/main" id="{1CF0F65E-5E41-46A5-8956-8EC6CB8A397B}"/>
            </a:ext>
          </a:extLst>
        </xdr:cNvPr>
        <xdr:cNvSpPr txBox="1"/>
      </xdr:nvSpPr>
      <xdr:spPr>
        <a:xfrm>
          <a:off x="27057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113047</xdr:rowOff>
    </xdr:from>
    <xdr:ext cx="405111" cy="259045"/>
    <xdr:sp macro="" textlink="">
      <xdr:nvSpPr>
        <xdr:cNvPr id="75" name="n_3aveValue【図書館】&#10;有形固定資産減価償却率">
          <a:extLst>
            <a:ext uri="{FF2B5EF4-FFF2-40B4-BE49-F238E27FC236}">
              <a16:creationId xmlns:a16="http://schemas.microsoft.com/office/drawing/2014/main" id="{BDA8895F-8CBC-470A-AB74-42C6823D471D}"/>
            </a:ext>
          </a:extLst>
        </xdr:cNvPr>
        <xdr:cNvSpPr txBox="1"/>
      </xdr:nvSpPr>
      <xdr:spPr>
        <a:xfrm>
          <a:off x="1816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167657</xdr:rowOff>
    </xdr:from>
    <xdr:ext cx="405111" cy="259045"/>
    <xdr:sp macro="" textlink="">
      <xdr:nvSpPr>
        <xdr:cNvPr id="76" name="n_4aveValue【図書館】&#10;有形固定資産減価償却率">
          <a:extLst>
            <a:ext uri="{FF2B5EF4-FFF2-40B4-BE49-F238E27FC236}">
              <a16:creationId xmlns:a16="http://schemas.microsoft.com/office/drawing/2014/main" id="{16DC757F-D3AF-438C-B6B2-AA4CDF245AEA}"/>
            </a:ext>
          </a:extLst>
        </xdr:cNvPr>
        <xdr:cNvSpPr txBox="1"/>
      </xdr:nvSpPr>
      <xdr:spPr>
        <a:xfrm>
          <a:off x="9277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130827</xdr:rowOff>
    </xdr:from>
    <xdr:ext cx="405111" cy="259045"/>
    <xdr:sp macro="" textlink="">
      <xdr:nvSpPr>
        <xdr:cNvPr id="77" name="n_4mainValue【図書館】&#10;有形固定資産減価償却率">
          <a:extLst>
            <a:ext uri="{FF2B5EF4-FFF2-40B4-BE49-F238E27FC236}">
              <a16:creationId xmlns:a16="http://schemas.microsoft.com/office/drawing/2014/main" id="{2BEDFB59-3E3A-47F1-8534-D17DD5BB53A4}"/>
            </a:ext>
          </a:extLst>
        </xdr:cNvPr>
        <xdr:cNvSpPr txBox="1"/>
      </xdr:nvSpPr>
      <xdr:spPr>
        <a:xfrm>
          <a:off x="927744" y="561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E53E4600-E355-40D8-BB01-6894343A3FB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31B319A5-886A-4ADB-8316-4B0D3E7045F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6DE5DFF3-A1CE-41FA-B06D-7B6F3FDBD7E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CDBC6322-C97C-4D9C-9D76-4009E7EF501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6FAA92BF-F24F-4B94-8AAE-B00833239A4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2E577649-0814-4380-B2C8-572882D4ADE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A3287BA4-1602-40A7-98EA-E493FFA036C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3ED0B1D1-E17C-42AC-AB0E-58B7CA10668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id="{6FF91338-2522-49BE-A9E8-9F5DAB47E3F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922E37F5-6E1E-4BBF-9D4D-177482E4EB1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a:extLst>
            <a:ext uri="{FF2B5EF4-FFF2-40B4-BE49-F238E27FC236}">
              <a16:creationId xmlns:a16="http://schemas.microsoft.com/office/drawing/2014/main" id="{D4E1E4C1-19D5-4555-B5D0-592127069E4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a:extLst>
            <a:ext uri="{FF2B5EF4-FFF2-40B4-BE49-F238E27FC236}">
              <a16:creationId xmlns:a16="http://schemas.microsoft.com/office/drawing/2014/main" id="{B9279FC9-A853-44B8-BD6A-DE0D62283B6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a:extLst>
            <a:ext uri="{FF2B5EF4-FFF2-40B4-BE49-F238E27FC236}">
              <a16:creationId xmlns:a16="http://schemas.microsoft.com/office/drawing/2014/main" id="{41EC816E-B1DB-40E7-85F7-88A11D1E843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a:extLst>
            <a:ext uri="{FF2B5EF4-FFF2-40B4-BE49-F238E27FC236}">
              <a16:creationId xmlns:a16="http://schemas.microsoft.com/office/drawing/2014/main" id="{723C5D29-DC45-4344-BDFF-A7DB4A155A96}"/>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a:extLst>
            <a:ext uri="{FF2B5EF4-FFF2-40B4-BE49-F238E27FC236}">
              <a16:creationId xmlns:a16="http://schemas.microsoft.com/office/drawing/2014/main" id="{973E3E8E-5B64-43C2-8ADC-5C83224EA76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a:extLst>
            <a:ext uri="{FF2B5EF4-FFF2-40B4-BE49-F238E27FC236}">
              <a16:creationId xmlns:a16="http://schemas.microsoft.com/office/drawing/2014/main" id="{F53ECB88-3205-4774-A903-6C99F224A44B}"/>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a:extLst>
            <a:ext uri="{FF2B5EF4-FFF2-40B4-BE49-F238E27FC236}">
              <a16:creationId xmlns:a16="http://schemas.microsoft.com/office/drawing/2014/main" id="{56235AE7-4228-40E0-B6DE-2A6A5504F20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a:extLst>
            <a:ext uri="{FF2B5EF4-FFF2-40B4-BE49-F238E27FC236}">
              <a16:creationId xmlns:a16="http://schemas.microsoft.com/office/drawing/2014/main" id="{A4DEA918-5AC0-46AD-AB97-84F462731C0F}"/>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a:extLst>
            <a:ext uri="{FF2B5EF4-FFF2-40B4-BE49-F238E27FC236}">
              <a16:creationId xmlns:a16="http://schemas.microsoft.com/office/drawing/2014/main" id="{86271BE1-812F-419D-9501-FAA7DA036BE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a:extLst>
            <a:ext uri="{FF2B5EF4-FFF2-40B4-BE49-F238E27FC236}">
              <a16:creationId xmlns:a16="http://schemas.microsoft.com/office/drawing/2014/main" id="{D14CD3ED-3506-48BA-BAF0-846BB3792647}"/>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A097E183-105D-419F-A68B-1E291A68DBC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a:extLst>
            <a:ext uri="{FF2B5EF4-FFF2-40B4-BE49-F238E27FC236}">
              <a16:creationId xmlns:a16="http://schemas.microsoft.com/office/drawing/2014/main" id="{6CE21B1B-6B42-4125-ADDB-F996DC9B914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a:extLst>
            <a:ext uri="{FF2B5EF4-FFF2-40B4-BE49-F238E27FC236}">
              <a16:creationId xmlns:a16="http://schemas.microsoft.com/office/drawing/2014/main" id="{8FBF32CE-CFDA-4594-9162-B633FAD49BC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41910</xdr:rowOff>
    </xdr:from>
    <xdr:to>
      <xdr:col>54</xdr:col>
      <xdr:colOff>189865</xdr:colOff>
      <xdr:row>42</xdr:row>
      <xdr:rowOff>7620</xdr:rowOff>
    </xdr:to>
    <xdr:cxnSp macro="">
      <xdr:nvCxnSpPr>
        <xdr:cNvPr id="101" name="直線コネクタ 100">
          <a:extLst>
            <a:ext uri="{FF2B5EF4-FFF2-40B4-BE49-F238E27FC236}">
              <a16:creationId xmlns:a16="http://schemas.microsoft.com/office/drawing/2014/main" id="{153A5A17-A6DB-4174-8887-5DCED58C6B5F}"/>
            </a:ext>
          </a:extLst>
        </xdr:cNvPr>
        <xdr:cNvCxnSpPr/>
      </xdr:nvCxnSpPr>
      <xdr:spPr>
        <a:xfrm flipV="1">
          <a:off x="10476865" y="58712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02" name="【図書館】&#10;一人当たり面積最小値テキスト">
          <a:extLst>
            <a:ext uri="{FF2B5EF4-FFF2-40B4-BE49-F238E27FC236}">
              <a16:creationId xmlns:a16="http://schemas.microsoft.com/office/drawing/2014/main" id="{152DBEE2-05C2-44BB-BB42-73A19A7C15FF}"/>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03" name="直線コネクタ 102">
          <a:extLst>
            <a:ext uri="{FF2B5EF4-FFF2-40B4-BE49-F238E27FC236}">
              <a16:creationId xmlns:a16="http://schemas.microsoft.com/office/drawing/2014/main" id="{B076E922-CF28-4677-A9C6-51BA1DC814C6}"/>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160037</xdr:rowOff>
    </xdr:from>
    <xdr:ext cx="469744" cy="259045"/>
    <xdr:sp macro="" textlink="">
      <xdr:nvSpPr>
        <xdr:cNvPr id="104" name="【図書館】&#10;一人当たり面積最大値テキスト">
          <a:extLst>
            <a:ext uri="{FF2B5EF4-FFF2-40B4-BE49-F238E27FC236}">
              <a16:creationId xmlns:a16="http://schemas.microsoft.com/office/drawing/2014/main" id="{56BC3509-D432-46D3-992E-E9633BE7A204}"/>
            </a:ext>
          </a:extLst>
        </xdr:cNvPr>
        <xdr:cNvSpPr txBox="1"/>
      </xdr:nvSpPr>
      <xdr:spPr>
        <a:xfrm>
          <a:off x="10515600" y="56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41910</xdr:rowOff>
    </xdr:from>
    <xdr:to>
      <xdr:col>55</xdr:col>
      <xdr:colOff>88900</xdr:colOff>
      <xdr:row>34</xdr:row>
      <xdr:rowOff>41910</xdr:rowOff>
    </xdr:to>
    <xdr:cxnSp macro="">
      <xdr:nvCxnSpPr>
        <xdr:cNvPr id="105" name="直線コネクタ 104">
          <a:extLst>
            <a:ext uri="{FF2B5EF4-FFF2-40B4-BE49-F238E27FC236}">
              <a16:creationId xmlns:a16="http://schemas.microsoft.com/office/drawing/2014/main" id="{503EB49F-2368-431C-BEFE-6FBE7FB4D0FA}"/>
            </a:ext>
          </a:extLst>
        </xdr:cNvPr>
        <xdr:cNvCxnSpPr/>
      </xdr:nvCxnSpPr>
      <xdr:spPr>
        <a:xfrm>
          <a:off x="10388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47642</xdr:rowOff>
    </xdr:from>
    <xdr:ext cx="469744" cy="259045"/>
    <xdr:sp macro="" textlink="">
      <xdr:nvSpPr>
        <xdr:cNvPr id="106" name="【図書館】&#10;一人当たり面積平均値テキスト">
          <a:extLst>
            <a:ext uri="{FF2B5EF4-FFF2-40B4-BE49-F238E27FC236}">
              <a16:creationId xmlns:a16="http://schemas.microsoft.com/office/drawing/2014/main" id="{069774D6-32B3-436D-A775-281342796042}"/>
            </a:ext>
          </a:extLst>
        </xdr:cNvPr>
        <xdr:cNvSpPr txBox="1"/>
      </xdr:nvSpPr>
      <xdr:spPr>
        <a:xfrm>
          <a:off x="10515600" y="6734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69215</xdr:rowOff>
    </xdr:from>
    <xdr:to>
      <xdr:col>55</xdr:col>
      <xdr:colOff>50800</xdr:colOff>
      <xdr:row>39</xdr:row>
      <xdr:rowOff>170815</xdr:rowOff>
    </xdr:to>
    <xdr:sp macro="" textlink="">
      <xdr:nvSpPr>
        <xdr:cNvPr id="107" name="フローチャート: 判断 106">
          <a:extLst>
            <a:ext uri="{FF2B5EF4-FFF2-40B4-BE49-F238E27FC236}">
              <a16:creationId xmlns:a16="http://schemas.microsoft.com/office/drawing/2014/main" id="{64326469-B278-4834-A1A5-74786D11A045}"/>
            </a:ext>
          </a:extLst>
        </xdr:cNvPr>
        <xdr:cNvSpPr/>
      </xdr:nvSpPr>
      <xdr:spPr>
        <a:xfrm>
          <a:off x="10426700" y="6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08" name="フローチャート: 判断 107">
          <a:extLst>
            <a:ext uri="{FF2B5EF4-FFF2-40B4-BE49-F238E27FC236}">
              <a16:creationId xmlns:a16="http://schemas.microsoft.com/office/drawing/2014/main" id="{F464132E-9F21-442F-86DD-969C47C7F294}"/>
            </a:ext>
          </a:extLst>
        </xdr:cNvPr>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09" name="フローチャート: 判断 108">
          <a:extLst>
            <a:ext uri="{FF2B5EF4-FFF2-40B4-BE49-F238E27FC236}">
              <a16:creationId xmlns:a16="http://schemas.microsoft.com/office/drawing/2014/main" id="{24E7F938-E234-4490-877F-9E850CE8CFBD}"/>
            </a:ext>
          </a:extLst>
        </xdr:cNvPr>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80645</xdr:rowOff>
    </xdr:from>
    <xdr:to>
      <xdr:col>41</xdr:col>
      <xdr:colOff>101600</xdr:colOff>
      <xdr:row>40</xdr:row>
      <xdr:rowOff>10795</xdr:rowOff>
    </xdr:to>
    <xdr:sp macro="" textlink="">
      <xdr:nvSpPr>
        <xdr:cNvPr id="110" name="フローチャート: 判断 109">
          <a:extLst>
            <a:ext uri="{FF2B5EF4-FFF2-40B4-BE49-F238E27FC236}">
              <a16:creationId xmlns:a16="http://schemas.microsoft.com/office/drawing/2014/main" id="{A8842D9B-571E-454B-8AFA-1FD1D9CFE8BC}"/>
            </a:ext>
          </a:extLst>
        </xdr:cNvPr>
        <xdr:cNvSpPr/>
      </xdr:nvSpPr>
      <xdr:spPr>
        <a:xfrm>
          <a:off x="7810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113030</xdr:rowOff>
    </xdr:from>
    <xdr:to>
      <xdr:col>36</xdr:col>
      <xdr:colOff>165100</xdr:colOff>
      <xdr:row>40</xdr:row>
      <xdr:rowOff>43180</xdr:rowOff>
    </xdr:to>
    <xdr:sp macro="" textlink="">
      <xdr:nvSpPr>
        <xdr:cNvPr id="111" name="フローチャート: 判断 110">
          <a:extLst>
            <a:ext uri="{FF2B5EF4-FFF2-40B4-BE49-F238E27FC236}">
              <a16:creationId xmlns:a16="http://schemas.microsoft.com/office/drawing/2014/main" id="{2773C9C4-E143-4E16-9D53-EFD7A2D243F0}"/>
            </a:ext>
          </a:extLst>
        </xdr:cNvPr>
        <xdr:cNvSpPr/>
      </xdr:nvSpPr>
      <xdr:spPr>
        <a:xfrm>
          <a:off x="6921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A9E01418-B687-441F-8412-AA05A7698E3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CC3C479B-86D8-46BA-BD20-7B3B980B4BA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AA3642E9-9644-4CAC-8E6F-F6322AAA1B6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EB7E2EC5-724B-44FD-847C-516C08ABF93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C19E5459-D0DE-46D8-B080-843AFFA4EAA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86360</xdr:rowOff>
    </xdr:from>
    <xdr:to>
      <xdr:col>36</xdr:col>
      <xdr:colOff>165100</xdr:colOff>
      <xdr:row>38</xdr:row>
      <xdr:rowOff>16510</xdr:rowOff>
    </xdr:to>
    <xdr:sp macro="" textlink="">
      <xdr:nvSpPr>
        <xdr:cNvPr id="117" name="楕円 116">
          <a:extLst>
            <a:ext uri="{FF2B5EF4-FFF2-40B4-BE49-F238E27FC236}">
              <a16:creationId xmlns:a16="http://schemas.microsoft.com/office/drawing/2014/main" id="{9C58C0A4-EB17-46E5-907A-599C8F5F4FAC}"/>
            </a:ext>
          </a:extLst>
        </xdr:cNvPr>
        <xdr:cNvSpPr/>
      </xdr:nvSpPr>
      <xdr:spPr>
        <a:xfrm>
          <a:off x="6921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6367</xdr:rowOff>
    </xdr:from>
    <xdr:ext cx="469744" cy="259045"/>
    <xdr:sp macro="" textlink="">
      <xdr:nvSpPr>
        <xdr:cNvPr id="118" name="n_1aveValue【図書館】&#10;一人当たり面積">
          <a:extLst>
            <a:ext uri="{FF2B5EF4-FFF2-40B4-BE49-F238E27FC236}">
              <a16:creationId xmlns:a16="http://schemas.microsoft.com/office/drawing/2014/main" id="{BEE9EF7D-E3A2-4FB0-9BDD-DAE0C2BE937A}"/>
            </a:ext>
          </a:extLst>
        </xdr:cNvPr>
        <xdr:cNvSpPr txBox="1"/>
      </xdr:nvSpPr>
      <xdr:spPr>
        <a:xfrm>
          <a:off x="9391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6367</xdr:rowOff>
    </xdr:from>
    <xdr:ext cx="469744" cy="259045"/>
    <xdr:sp macro="" textlink="">
      <xdr:nvSpPr>
        <xdr:cNvPr id="119" name="n_2aveValue【図書館】&#10;一人当たり面積">
          <a:extLst>
            <a:ext uri="{FF2B5EF4-FFF2-40B4-BE49-F238E27FC236}">
              <a16:creationId xmlns:a16="http://schemas.microsoft.com/office/drawing/2014/main" id="{D1147D93-3BF5-45C4-9E9E-CF983B411EF7}"/>
            </a:ext>
          </a:extLst>
        </xdr:cNvPr>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27322</xdr:rowOff>
    </xdr:from>
    <xdr:ext cx="469744" cy="259045"/>
    <xdr:sp macro="" textlink="">
      <xdr:nvSpPr>
        <xdr:cNvPr id="120" name="n_3aveValue【図書館】&#10;一人当たり面積">
          <a:extLst>
            <a:ext uri="{FF2B5EF4-FFF2-40B4-BE49-F238E27FC236}">
              <a16:creationId xmlns:a16="http://schemas.microsoft.com/office/drawing/2014/main" id="{BF7731FD-A7C7-40B0-BF80-E86AB21911FC}"/>
            </a:ext>
          </a:extLst>
        </xdr:cNvPr>
        <xdr:cNvSpPr txBox="1"/>
      </xdr:nvSpPr>
      <xdr:spPr>
        <a:xfrm>
          <a:off x="76264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34307</xdr:rowOff>
    </xdr:from>
    <xdr:ext cx="469744" cy="259045"/>
    <xdr:sp macro="" textlink="">
      <xdr:nvSpPr>
        <xdr:cNvPr id="121" name="n_4aveValue【図書館】&#10;一人当たり面積">
          <a:extLst>
            <a:ext uri="{FF2B5EF4-FFF2-40B4-BE49-F238E27FC236}">
              <a16:creationId xmlns:a16="http://schemas.microsoft.com/office/drawing/2014/main" id="{DA416148-D1B4-4116-B6B1-EF3F31028C86}"/>
            </a:ext>
          </a:extLst>
        </xdr:cNvPr>
        <xdr:cNvSpPr txBox="1"/>
      </xdr:nvSpPr>
      <xdr:spPr>
        <a:xfrm>
          <a:off x="6737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33037</xdr:rowOff>
    </xdr:from>
    <xdr:ext cx="469744" cy="259045"/>
    <xdr:sp macro="" textlink="">
      <xdr:nvSpPr>
        <xdr:cNvPr id="122" name="n_4mainValue【図書館】&#10;一人当たり面積">
          <a:extLst>
            <a:ext uri="{FF2B5EF4-FFF2-40B4-BE49-F238E27FC236}">
              <a16:creationId xmlns:a16="http://schemas.microsoft.com/office/drawing/2014/main" id="{EE0147FE-3D30-4CE4-BEE9-C160A4DD5555}"/>
            </a:ext>
          </a:extLst>
        </xdr:cNvPr>
        <xdr:cNvSpPr txBox="1"/>
      </xdr:nvSpPr>
      <xdr:spPr>
        <a:xfrm>
          <a:off x="6737427"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79F95DA0-C8D5-499B-B06F-77D81D1D2A0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id="{7EB6C6A7-F8A4-4171-8364-80BE26D2576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id="{7881B74B-302F-4794-AD50-6C23FF60BE2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id="{41D50395-170F-492B-B5E8-7B6FC70D6D3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id="{95199C86-C2B6-4B26-9C4D-9DCB1427B79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id="{A980CA39-0325-4235-B579-1C525403A67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id="{6B310599-C2BC-4F0B-81B5-3CF95A0619B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id="{21A14791-5931-4FA2-B621-A55B59EC13D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id="{6E999633-B6C1-448B-A27A-7B5340B0369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id="{5460F44E-CEFF-42B3-B179-A40D0464AB5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3" name="テキスト ボックス 132">
          <a:extLst>
            <a:ext uri="{FF2B5EF4-FFF2-40B4-BE49-F238E27FC236}">
              <a16:creationId xmlns:a16="http://schemas.microsoft.com/office/drawing/2014/main" id="{1A586128-9D49-47B5-A7A5-9891401E708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a:extLst>
            <a:ext uri="{FF2B5EF4-FFF2-40B4-BE49-F238E27FC236}">
              <a16:creationId xmlns:a16="http://schemas.microsoft.com/office/drawing/2014/main" id="{C43F0C97-18B9-4202-9BFD-249B578825C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5" name="テキスト ボックス 134">
          <a:extLst>
            <a:ext uri="{FF2B5EF4-FFF2-40B4-BE49-F238E27FC236}">
              <a16:creationId xmlns:a16="http://schemas.microsoft.com/office/drawing/2014/main" id="{A4A01F58-4621-4265-807F-D6DB8A5D473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a:extLst>
            <a:ext uri="{FF2B5EF4-FFF2-40B4-BE49-F238E27FC236}">
              <a16:creationId xmlns:a16="http://schemas.microsoft.com/office/drawing/2014/main" id="{B329782D-88CF-4E5E-B137-7E77316C4CE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a:extLst>
            <a:ext uri="{FF2B5EF4-FFF2-40B4-BE49-F238E27FC236}">
              <a16:creationId xmlns:a16="http://schemas.microsoft.com/office/drawing/2014/main" id="{F8D398B5-CDA9-4217-B641-789AB1F6ED9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a:extLst>
            <a:ext uri="{FF2B5EF4-FFF2-40B4-BE49-F238E27FC236}">
              <a16:creationId xmlns:a16="http://schemas.microsoft.com/office/drawing/2014/main" id="{A3884A4D-F022-4062-AE01-F81ADDADC78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a:extLst>
            <a:ext uri="{FF2B5EF4-FFF2-40B4-BE49-F238E27FC236}">
              <a16:creationId xmlns:a16="http://schemas.microsoft.com/office/drawing/2014/main" id="{03631236-1445-4B45-A95C-6B94C8058CC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a:extLst>
            <a:ext uri="{FF2B5EF4-FFF2-40B4-BE49-F238E27FC236}">
              <a16:creationId xmlns:a16="http://schemas.microsoft.com/office/drawing/2014/main" id="{54E2ECD9-19E9-49CE-88A3-59083F0F4FC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a:extLst>
            <a:ext uri="{FF2B5EF4-FFF2-40B4-BE49-F238E27FC236}">
              <a16:creationId xmlns:a16="http://schemas.microsoft.com/office/drawing/2014/main" id="{6BBE60F2-6C70-460C-B34F-2D47F3E382D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a:extLst>
            <a:ext uri="{FF2B5EF4-FFF2-40B4-BE49-F238E27FC236}">
              <a16:creationId xmlns:a16="http://schemas.microsoft.com/office/drawing/2014/main" id="{706F32B6-58F8-4E91-BD3B-5AC9A149535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a:extLst>
            <a:ext uri="{FF2B5EF4-FFF2-40B4-BE49-F238E27FC236}">
              <a16:creationId xmlns:a16="http://schemas.microsoft.com/office/drawing/2014/main" id="{0A7E0977-638E-4A47-B562-2470B82C10A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a:extLst>
            <a:ext uri="{FF2B5EF4-FFF2-40B4-BE49-F238E27FC236}">
              <a16:creationId xmlns:a16="http://schemas.microsoft.com/office/drawing/2014/main" id="{7C322283-298C-462A-AB48-C664BE6C0C8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5" name="テキスト ボックス 144">
          <a:extLst>
            <a:ext uri="{FF2B5EF4-FFF2-40B4-BE49-F238E27FC236}">
              <a16:creationId xmlns:a16="http://schemas.microsoft.com/office/drawing/2014/main" id="{82417D54-3E56-4082-A348-C9E8A9CEFC1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a:extLst>
            <a:ext uri="{FF2B5EF4-FFF2-40B4-BE49-F238E27FC236}">
              <a16:creationId xmlns:a16="http://schemas.microsoft.com/office/drawing/2014/main" id="{EB163B19-7AE0-4EB6-BFB3-E5EDAF36750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a:extLst>
            <a:ext uri="{FF2B5EF4-FFF2-40B4-BE49-F238E27FC236}">
              <a16:creationId xmlns:a16="http://schemas.microsoft.com/office/drawing/2014/main" id="{FEEC5724-02E4-49DF-97C8-FEC0ED89857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148" name="直線コネクタ 147">
          <a:extLst>
            <a:ext uri="{FF2B5EF4-FFF2-40B4-BE49-F238E27FC236}">
              <a16:creationId xmlns:a16="http://schemas.microsoft.com/office/drawing/2014/main" id="{2942E56E-DDD7-4434-9D19-EB5AF2C0010C}"/>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49" name="【体育館・プール】&#10;有形固定資産減価償却率最小値テキスト">
          <a:extLst>
            <a:ext uri="{FF2B5EF4-FFF2-40B4-BE49-F238E27FC236}">
              <a16:creationId xmlns:a16="http://schemas.microsoft.com/office/drawing/2014/main" id="{7793722A-EB5B-4C3F-918C-0B25081831CF}"/>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0" name="直線コネクタ 149">
          <a:extLst>
            <a:ext uri="{FF2B5EF4-FFF2-40B4-BE49-F238E27FC236}">
              <a16:creationId xmlns:a16="http://schemas.microsoft.com/office/drawing/2014/main" id="{49EB9601-F322-4F58-999B-7AA8CC2E02EF}"/>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51" name="【体育館・プール】&#10;有形固定資産減価償却率最大値テキスト">
          <a:extLst>
            <a:ext uri="{FF2B5EF4-FFF2-40B4-BE49-F238E27FC236}">
              <a16:creationId xmlns:a16="http://schemas.microsoft.com/office/drawing/2014/main" id="{7CD773B1-9F57-407B-B8FC-6284115B08FD}"/>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52" name="直線コネクタ 151">
          <a:extLst>
            <a:ext uri="{FF2B5EF4-FFF2-40B4-BE49-F238E27FC236}">
              <a16:creationId xmlns:a16="http://schemas.microsoft.com/office/drawing/2014/main" id="{1CE25291-289A-4A9B-8CB1-B854C5C4FD9D}"/>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77850</xdr:rowOff>
    </xdr:from>
    <xdr:ext cx="405111" cy="259045"/>
    <xdr:sp macro="" textlink="">
      <xdr:nvSpPr>
        <xdr:cNvPr id="153" name="【体育館・プール】&#10;有形固定資産減価償却率平均値テキスト">
          <a:extLst>
            <a:ext uri="{FF2B5EF4-FFF2-40B4-BE49-F238E27FC236}">
              <a16:creationId xmlns:a16="http://schemas.microsoft.com/office/drawing/2014/main" id="{4E69A249-2608-4E36-BF08-78BDFFEB2C18}"/>
            </a:ext>
          </a:extLst>
        </xdr:cNvPr>
        <xdr:cNvSpPr txBox="1"/>
      </xdr:nvSpPr>
      <xdr:spPr>
        <a:xfrm>
          <a:off x="4673600" y="10536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154" name="フローチャート: 判断 153">
          <a:extLst>
            <a:ext uri="{FF2B5EF4-FFF2-40B4-BE49-F238E27FC236}">
              <a16:creationId xmlns:a16="http://schemas.microsoft.com/office/drawing/2014/main" id="{7B6A03D3-8960-43B6-A4E9-D0D82F15441C}"/>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155" name="フローチャート: 判断 154">
          <a:extLst>
            <a:ext uri="{FF2B5EF4-FFF2-40B4-BE49-F238E27FC236}">
              <a16:creationId xmlns:a16="http://schemas.microsoft.com/office/drawing/2014/main" id="{D155504F-E555-4438-B729-023C1AB0CE46}"/>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156" name="フローチャート: 判断 155">
          <a:extLst>
            <a:ext uri="{FF2B5EF4-FFF2-40B4-BE49-F238E27FC236}">
              <a16:creationId xmlns:a16="http://schemas.microsoft.com/office/drawing/2014/main" id="{B68E953F-F288-4C6C-BECC-F48B405CEE7A}"/>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157" name="フローチャート: 判断 156">
          <a:extLst>
            <a:ext uri="{FF2B5EF4-FFF2-40B4-BE49-F238E27FC236}">
              <a16:creationId xmlns:a16="http://schemas.microsoft.com/office/drawing/2014/main" id="{BB14AE84-252E-43D7-BA80-21F12E0ACD51}"/>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158" name="フローチャート: 判断 157">
          <a:extLst>
            <a:ext uri="{FF2B5EF4-FFF2-40B4-BE49-F238E27FC236}">
              <a16:creationId xmlns:a16="http://schemas.microsoft.com/office/drawing/2014/main" id="{F384B014-CC73-4E39-8335-8CB98025FF07}"/>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70AEE6DE-8218-43CC-83A5-EE195F07C91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A812E54B-2B18-48E9-A407-EA05EA69482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47EA3484-A8EB-435D-BE63-FD17EE16A2C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393A5A7B-F333-48B4-87CD-27373CF0FDF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8BC9E28B-D9C0-4485-A0CE-FB088489F50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70031</xdr:rowOff>
    </xdr:from>
    <xdr:to>
      <xdr:col>20</xdr:col>
      <xdr:colOff>38100</xdr:colOff>
      <xdr:row>63</xdr:row>
      <xdr:rowOff>181</xdr:rowOff>
    </xdr:to>
    <xdr:sp macro="" textlink="">
      <xdr:nvSpPr>
        <xdr:cNvPr id="164" name="楕円 163">
          <a:extLst>
            <a:ext uri="{FF2B5EF4-FFF2-40B4-BE49-F238E27FC236}">
              <a16:creationId xmlns:a16="http://schemas.microsoft.com/office/drawing/2014/main" id="{EA1CD4E2-DE6D-4F16-8111-2F8CB4293669}"/>
            </a:ext>
          </a:extLst>
        </xdr:cNvPr>
        <xdr:cNvSpPr/>
      </xdr:nvSpPr>
      <xdr:spPr>
        <a:xfrm>
          <a:off x="37465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64</xdr:row>
      <xdr:rowOff>7983</xdr:rowOff>
    </xdr:from>
    <xdr:to>
      <xdr:col>6</xdr:col>
      <xdr:colOff>38100</xdr:colOff>
      <xdr:row>64</xdr:row>
      <xdr:rowOff>109583</xdr:rowOff>
    </xdr:to>
    <xdr:sp macro="" textlink="">
      <xdr:nvSpPr>
        <xdr:cNvPr id="165" name="楕円 164">
          <a:extLst>
            <a:ext uri="{FF2B5EF4-FFF2-40B4-BE49-F238E27FC236}">
              <a16:creationId xmlns:a16="http://schemas.microsoft.com/office/drawing/2014/main" id="{21202DB9-456C-4DA3-A14A-9EC044A47E8E}"/>
            </a:ext>
          </a:extLst>
        </xdr:cNvPr>
        <xdr:cNvSpPr/>
      </xdr:nvSpPr>
      <xdr:spPr>
        <a:xfrm>
          <a:off x="10795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72226</xdr:rowOff>
    </xdr:from>
    <xdr:ext cx="405111" cy="259045"/>
    <xdr:sp macro="" textlink="">
      <xdr:nvSpPr>
        <xdr:cNvPr id="166" name="n_1aveValue【体育館・プール】&#10;有形固定資産減価償却率">
          <a:extLst>
            <a:ext uri="{FF2B5EF4-FFF2-40B4-BE49-F238E27FC236}">
              <a16:creationId xmlns:a16="http://schemas.microsoft.com/office/drawing/2014/main" id="{44744130-F665-4D24-9550-7C1E19E19D74}"/>
            </a:ext>
          </a:extLst>
        </xdr:cNvPr>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67" name="n_2aveValue【体育館・プール】&#10;有形固定資産減価償却率">
          <a:extLst>
            <a:ext uri="{FF2B5EF4-FFF2-40B4-BE49-F238E27FC236}">
              <a16:creationId xmlns:a16="http://schemas.microsoft.com/office/drawing/2014/main" id="{DCBCFB19-83E6-4434-AB93-2966A0970AFE}"/>
            </a:ext>
          </a:extLst>
        </xdr:cNvPr>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168" name="n_3aveValue【体育館・プール】&#10;有形固定資産減価償却率">
          <a:extLst>
            <a:ext uri="{FF2B5EF4-FFF2-40B4-BE49-F238E27FC236}">
              <a16:creationId xmlns:a16="http://schemas.microsoft.com/office/drawing/2014/main" id="{55363C9E-3B96-47FA-9D31-4B4F258A33FA}"/>
            </a:ext>
          </a:extLst>
        </xdr:cNvPr>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169" name="n_4aveValue【体育館・プール】&#10;有形固定資産減価償却率">
          <a:extLst>
            <a:ext uri="{FF2B5EF4-FFF2-40B4-BE49-F238E27FC236}">
              <a16:creationId xmlns:a16="http://schemas.microsoft.com/office/drawing/2014/main" id="{5981003A-0FC4-4AA2-A65E-0831494481F8}"/>
            </a:ext>
          </a:extLst>
        </xdr:cNvPr>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162758</xdr:rowOff>
    </xdr:from>
    <xdr:ext cx="405111" cy="259045"/>
    <xdr:sp macro="" textlink="">
      <xdr:nvSpPr>
        <xdr:cNvPr id="170" name="n_1mainValue【体育館・プール】&#10;有形固定資産減価償却率">
          <a:extLst>
            <a:ext uri="{FF2B5EF4-FFF2-40B4-BE49-F238E27FC236}">
              <a16:creationId xmlns:a16="http://schemas.microsoft.com/office/drawing/2014/main" id="{94758599-892F-48A9-A217-77983AFAE60A}"/>
            </a:ext>
          </a:extLst>
        </xdr:cNvPr>
        <xdr:cNvSpPr txBox="1"/>
      </xdr:nvSpPr>
      <xdr:spPr>
        <a:xfrm>
          <a:off x="3582044"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100710</xdr:rowOff>
    </xdr:from>
    <xdr:ext cx="405111" cy="259045"/>
    <xdr:sp macro="" textlink="">
      <xdr:nvSpPr>
        <xdr:cNvPr id="171" name="n_4mainValue【体育館・プール】&#10;有形固定資産減価償却率">
          <a:extLst>
            <a:ext uri="{FF2B5EF4-FFF2-40B4-BE49-F238E27FC236}">
              <a16:creationId xmlns:a16="http://schemas.microsoft.com/office/drawing/2014/main" id="{F6EA11BC-8C1B-46F8-A154-D7275313F83B}"/>
            </a:ext>
          </a:extLst>
        </xdr:cNvPr>
        <xdr:cNvSpPr txBox="1"/>
      </xdr:nvSpPr>
      <xdr:spPr>
        <a:xfrm>
          <a:off x="927744" y="1107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a:extLst>
            <a:ext uri="{FF2B5EF4-FFF2-40B4-BE49-F238E27FC236}">
              <a16:creationId xmlns:a16="http://schemas.microsoft.com/office/drawing/2014/main" id="{5B150F2C-1B6A-485E-A235-551DF232071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a:extLst>
            <a:ext uri="{FF2B5EF4-FFF2-40B4-BE49-F238E27FC236}">
              <a16:creationId xmlns:a16="http://schemas.microsoft.com/office/drawing/2014/main" id="{CEE66983-D898-49A9-AC08-7535CE372A7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a:extLst>
            <a:ext uri="{FF2B5EF4-FFF2-40B4-BE49-F238E27FC236}">
              <a16:creationId xmlns:a16="http://schemas.microsoft.com/office/drawing/2014/main" id="{5AEE267B-2FA1-4B4F-A7DE-8C92FB4BD87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a:extLst>
            <a:ext uri="{FF2B5EF4-FFF2-40B4-BE49-F238E27FC236}">
              <a16:creationId xmlns:a16="http://schemas.microsoft.com/office/drawing/2014/main" id="{A435F882-C3E6-4243-8BA3-E822DE8F5FE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a:extLst>
            <a:ext uri="{FF2B5EF4-FFF2-40B4-BE49-F238E27FC236}">
              <a16:creationId xmlns:a16="http://schemas.microsoft.com/office/drawing/2014/main" id="{040946D9-E261-4D21-A5D5-38D7F3E3B4D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a:extLst>
            <a:ext uri="{FF2B5EF4-FFF2-40B4-BE49-F238E27FC236}">
              <a16:creationId xmlns:a16="http://schemas.microsoft.com/office/drawing/2014/main" id="{9E69236D-ED6D-4503-8D1E-CF4FE712698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a:extLst>
            <a:ext uri="{FF2B5EF4-FFF2-40B4-BE49-F238E27FC236}">
              <a16:creationId xmlns:a16="http://schemas.microsoft.com/office/drawing/2014/main" id="{6F4FBA5F-2CAA-4DDB-9AEC-84C352C70B9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a:extLst>
            <a:ext uri="{FF2B5EF4-FFF2-40B4-BE49-F238E27FC236}">
              <a16:creationId xmlns:a16="http://schemas.microsoft.com/office/drawing/2014/main" id="{6075186D-30EE-45FE-96E2-FDE7E5B9A47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a:extLst>
            <a:ext uri="{FF2B5EF4-FFF2-40B4-BE49-F238E27FC236}">
              <a16:creationId xmlns:a16="http://schemas.microsoft.com/office/drawing/2014/main" id="{BA18E6C1-BAA6-4E10-A9AD-25D2DDE9159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a:extLst>
            <a:ext uri="{FF2B5EF4-FFF2-40B4-BE49-F238E27FC236}">
              <a16:creationId xmlns:a16="http://schemas.microsoft.com/office/drawing/2014/main" id="{AEA715E8-023A-4A01-93E0-FA126E05632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2" name="直線コネクタ 181">
          <a:extLst>
            <a:ext uri="{FF2B5EF4-FFF2-40B4-BE49-F238E27FC236}">
              <a16:creationId xmlns:a16="http://schemas.microsoft.com/office/drawing/2014/main" id="{1AB8A30F-F17D-42DA-B296-F2E656E0CEBF}"/>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3" name="テキスト ボックス 182">
          <a:extLst>
            <a:ext uri="{FF2B5EF4-FFF2-40B4-BE49-F238E27FC236}">
              <a16:creationId xmlns:a16="http://schemas.microsoft.com/office/drawing/2014/main" id="{B1E398B2-37D8-467D-8338-F3467B0A72C6}"/>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4" name="直線コネクタ 183">
          <a:extLst>
            <a:ext uri="{FF2B5EF4-FFF2-40B4-BE49-F238E27FC236}">
              <a16:creationId xmlns:a16="http://schemas.microsoft.com/office/drawing/2014/main" id="{99F67D0E-7F72-496F-9214-7F1556060199}"/>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5" name="テキスト ボックス 184">
          <a:extLst>
            <a:ext uri="{FF2B5EF4-FFF2-40B4-BE49-F238E27FC236}">
              <a16:creationId xmlns:a16="http://schemas.microsoft.com/office/drawing/2014/main" id="{7148FF5A-0266-4A50-AAD4-DCC4D26240FF}"/>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6" name="直線コネクタ 185">
          <a:extLst>
            <a:ext uri="{FF2B5EF4-FFF2-40B4-BE49-F238E27FC236}">
              <a16:creationId xmlns:a16="http://schemas.microsoft.com/office/drawing/2014/main" id="{2A1256F3-0006-4EDE-9BFB-314EBABD230E}"/>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87" name="テキスト ボックス 186">
          <a:extLst>
            <a:ext uri="{FF2B5EF4-FFF2-40B4-BE49-F238E27FC236}">
              <a16:creationId xmlns:a16="http://schemas.microsoft.com/office/drawing/2014/main" id="{0FC1DCC8-C849-4009-A660-AFE69DFDB81B}"/>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8" name="直線コネクタ 187">
          <a:extLst>
            <a:ext uri="{FF2B5EF4-FFF2-40B4-BE49-F238E27FC236}">
              <a16:creationId xmlns:a16="http://schemas.microsoft.com/office/drawing/2014/main" id="{CFB3F7CB-E6FE-4B58-9E23-E931EEAFEA2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89" name="テキスト ボックス 188">
          <a:extLst>
            <a:ext uri="{FF2B5EF4-FFF2-40B4-BE49-F238E27FC236}">
              <a16:creationId xmlns:a16="http://schemas.microsoft.com/office/drawing/2014/main" id="{7C89EA03-E2B2-41AD-B519-A6F54CB252AF}"/>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a:extLst>
            <a:ext uri="{FF2B5EF4-FFF2-40B4-BE49-F238E27FC236}">
              <a16:creationId xmlns:a16="http://schemas.microsoft.com/office/drawing/2014/main" id="{4A98083F-26AC-48AB-93D9-C84C226FF9A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1" name="テキスト ボックス 190">
          <a:extLst>
            <a:ext uri="{FF2B5EF4-FFF2-40B4-BE49-F238E27FC236}">
              <a16:creationId xmlns:a16="http://schemas.microsoft.com/office/drawing/2014/main" id="{9C7F666B-1FC4-49F3-B867-ABEA215CE7DF}"/>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体育館・プール】&#10;一人当たり面積グラフ枠">
          <a:extLst>
            <a:ext uri="{FF2B5EF4-FFF2-40B4-BE49-F238E27FC236}">
              <a16:creationId xmlns:a16="http://schemas.microsoft.com/office/drawing/2014/main" id="{3C2F84B5-52BC-4FCD-9812-8EF7E0E41EF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93" name="直線コネクタ 192">
          <a:extLst>
            <a:ext uri="{FF2B5EF4-FFF2-40B4-BE49-F238E27FC236}">
              <a16:creationId xmlns:a16="http://schemas.microsoft.com/office/drawing/2014/main" id="{4E7811BA-9D67-4592-A345-E0DA35FAC35A}"/>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94" name="【体育館・プール】&#10;一人当たり面積最小値テキスト">
          <a:extLst>
            <a:ext uri="{FF2B5EF4-FFF2-40B4-BE49-F238E27FC236}">
              <a16:creationId xmlns:a16="http://schemas.microsoft.com/office/drawing/2014/main" id="{93120C5B-BF90-4271-BC26-07187F06D631}"/>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95" name="直線コネクタ 194">
          <a:extLst>
            <a:ext uri="{FF2B5EF4-FFF2-40B4-BE49-F238E27FC236}">
              <a16:creationId xmlns:a16="http://schemas.microsoft.com/office/drawing/2014/main" id="{7C3E27C8-2FB5-45CA-901D-A9342D08C448}"/>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96" name="【体育館・プール】&#10;一人当たり面積最大値テキスト">
          <a:extLst>
            <a:ext uri="{FF2B5EF4-FFF2-40B4-BE49-F238E27FC236}">
              <a16:creationId xmlns:a16="http://schemas.microsoft.com/office/drawing/2014/main" id="{410A4079-3AF8-49C2-ADFB-EA2F78058A16}"/>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97" name="直線コネクタ 196">
          <a:extLst>
            <a:ext uri="{FF2B5EF4-FFF2-40B4-BE49-F238E27FC236}">
              <a16:creationId xmlns:a16="http://schemas.microsoft.com/office/drawing/2014/main" id="{8327DE91-2924-42CA-80B2-061C095B920A}"/>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170674</xdr:rowOff>
    </xdr:from>
    <xdr:ext cx="469744" cy="259045"/>
    <xdr:sp macro="" textlink="">
      <xdr:nvSpPr>
        <xdr:cNvPr id="198" name="【体育館・プール】&#10;一人当たり面積平均値テキスト">
          <a:extLst>
            <a:ext uri="{FF2B5EF4-FFF2-40B4-BE49-F238E27FC236}">
              <a16:creationId xmlns:a16="http://schemas.microsoft.com/office/drawing/2014/main" id="{5B346BAE-4A17-48D8-88EB-488D62223AC0}"/>
            </a:ext>
          </a:extLst>
        </xdr:cNvPr>
        <xdr:cNvSpPr txBox="1"/>
      </xdr:nvSpPr>
      <xdr:spPr>
        <a:xfrm>
          <a:off x="10515600" y="10800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99" name="フローチャート: 判断 198">
          <a:extLst>
            <a:ext uri="{FF2B5EF4-FFF2-40B4-BE49-F238E27FC236}">
              <a16:creationId xmlns:a16="http://schemas.microsoft.com/office/drawing/2014/main" id="{FACD382E-2810-421A-B7C1-3EDAD3034F77}"/>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200" name="フローチャート: 判断 199">
          <a:extLst>
            <a:ext uri="{FF2B5EF4-FFF2-40B4-BE49-F238E27FC236}">
              <a16:creationId xmlns:a16="http://schemas.microsoft.com/office/drawing/2014/main" id="{E7BCD5CD-D7B0-435C-9636-9FF26F42E920}"/>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201" name="フローチャート: 判断 200">
          <a:extLst>
            <a:ext uri="{FF2B5EF4-FFF2-40B4-BE49-F238E27FC236}">
              <a16:creationId xmlns:a16="http://schemas.microsoft.com/office/drawing/2014/main" id="{DA346A35-6517-42A8-99FC-ED6ED015B76D}"/>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202" name="フローチャート: 判断 201">
          <a:extLst>
            <a:ext uri="{FF2B5EF4-FFF2-40B4-BE49-F238E27FC236}">
              <a16:creationId xmlns:a16="http://schemas.microsoft.com/office/drawing/2014/main" id="{B2A063B5-2759-4834-8B30-66A217C0DA27}"/>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203" name="フローチャート: 判断 202">
          <a:extLst>
            <a:ext uri="{FF2B5EF4-FFF2-40B4-BE49-F238E27FC236}">
              <a16:creationId xmlns:a16="http://schemas.microsoft.com/office/drawing/2014/main" id="{783287A1-A5FA-47BF-B65D-79561FB01BEA}"/>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A1F1787C-FD32-40AA-AFE7-EBC3B82D217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3AE65022-1434-40BB-B0DB-728DB7B9F5B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831C3DAF-3C47-4018-8DD9-28887BA32F1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D25AD44D-1CE7-4EDA-AD0A-692A056EBCF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DC8A3A39-D747-44A8-B374-E76D4C73588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25918</xdr:rowOff>
    </xdr:from>
    <xdr:to>
      <xdr:col>50</xdr:col>
      <xdr:colOff>165100</xdr:colOff>
      <xdr:row>63</xdr:row>
      <xdr:rowOff>127518</xdr:rowOff>
    </xdr:to>
    <xdr:sp macro="" textlink="">
      <xdr:nvSpPr>
        <xdr:cNvPr id="209" name="楕円 208">
          <a:extLst>
            <a:ext uri="{FF2B5EF4-FFF2-40B4-BE49-F238E27FC236}">
              <a16:creationId xmlns:a16="http://schemas.microsoft.com/office/drawing/2014/main" id="{EDA1A04E-277D-42F7-BF4D-12223B1DD43E}"/>
            </a:ext>
          </a:extLst>
        </xdr:cNvPr>
        <xdr:cNvSpPr/>
      </xdr:nvSpPr>
      <xdr:spPr>
        <a:xfrm>
          <a:off x="9588500" y="1082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75570</xdr:rowOff>
    </xdr:from>
    <xdr:to>
      <xdr:col>36</xdr:col>
      <xdr:colOff>165100</xdr:colOff>
      <xdr:row>64</xdr:row>
      <xdr:rowOff>5720</xdr:rowOff>
    </xdr:to>
    <xdr:sp macro="" textlink="">
      <xdr:nvSpPr>
        <xdr:cNvPr id="210" name="楕円 209">
          <a:extLst>
            <a:ext uri="{FF2B5EF4-FFF2-40B4-BE49-F238E27FC236}">
              <a16:creationId xmlns:a16="http://schemas.microsoft.com/office/drawing/2014/main" id="{DBA5B91B-4855-49B6-A590-844D7B24D429}"/>
            </a:ext>
          </a:extLst>
        </xdr:cNvPr>
        <xdr:cNvSpPr/>
      </xdr:nvSpPr>
      <xdr:spPr>
        <a:xfrm>
          <a:off x="6921500" y="1087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121205</xdr:rowOff>
    </xdr:from>
    <xdr:ext cx="469744" cy="259045"/>
    <xdr:sp macro="" textlink="">
      <xdr:nvSpPr>
        <xdr:cNvPr id="211" name="n_1aveValue【体育館・プール】&#10;一人当たり面積">
          <a:extLst>
            <a:ext uri="{FF2B5EF4-FFF2-40B4-BE49-F238E27FC236}">
              <a16:creationId xmlns:a16="http://schemas.microsoft.com/office/drawing/2014/main" id="{890D2607-913D-4D95-9E07-27ED1063BD12}"/>
            </a:ext>
          </a:extLst>
        </xdr:cNvPr>
        <xdr:cNvSpPr txBox="1"/>
      </xdr:nvSpPr>
      <xdr:spPr>
        <a:xfrm>
          <a:off x="9391727" y="109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212" name="n_2aveValue【体育館・プール】&#10;一人当たり面積">
          <a:extLst>
            <a:ext uri="{FF2B5EF4-FFF2-40B4-BE49-F238E27FC236}">
              <a16:creationId xmlns:a16="http://schemas.microsoft.com/office/drawing/2014/main" id="{4B4231A8-6016-4545-994E-170DB34E86E1}"/>
            </a:ext>
          </a:extLst>
        </xdr:cNvPr>
        <xdr:cNvSpPr txBox="1"/>
      </xdr:nvSpPr>
      <xdr:spPr>
        <a:xfrm>
          <a:off x="8515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213" name="n_3aveValue【体育館・プール】&#10;一人当たり面積">
          <a:extLst>
            <a:ext uri="{FF2B5EF4-FFF2-40B4-BE49-F238E27FC236}">
              <a16:creationId xmlns:a16="http://schemas.microsoft.com/office/drawing/2014/main" id="{876BD219-17EC-458D-A26B-5A15DA03BB78}"/>
            </a:ext>
          </a:extLst>
        </xdr:cNvPr>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214" name="n_4aveValue【体育館・プール】&#10;一人当たり面積">
          <a:extLst>
            <a:ext uri="{FF2B5EF4-FFF2-40B4-BE49-F238E27FC236}">
              <a16:creationId xmlns:a16="http://schemas.microsoft.com/office/drawing/2014/main" id="{89611ADF-846F-4E09-940E-87AEADB105F7}"/>
            </a:ext>
          </a:extLst>
        </xdr:cNvPr>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144045</xdr:rowOff>
    </xdr:from>
    <xdr:ext cx="469744" cy="259045"/>
    <xdr:sp macro="" textlink="">
      <xdr:nvSpPr>
        <xdr:cNvPr id="215" name="n_1mainValue【体育館・プール】&#10;一人当たり面積">
          <a:extLst>
            <a:ext uri="{FF2B5EF4-FFF2-40B4-BE49-F238E27FC236}">
              <a16:creationId xmlns:a16="http://schemas.microsoft.com/office/drawing/2014/main" id="{D1DFC976-A279-47FE-8855-C5A45E2D7391}"/>
            </a:ext>
          </a:extLst>
        </xdr:cNvPr>
        <xdr:cNvSpPr txBox="1"/>
      </xdr:nvSpPr>
      <xdr:spPr>
        <a:xfrm>
          <a:off x="9391727" y="1060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168297</xdr:rowOff>
    </xdr:from>
    <xdr:ext cx="469744" cy="259045"/>
    <xdr:sp macro="" textlink="">
      <xdr:nvSpPr>
        <xdr:cNvPr id="216" name="n_4mainValue【体育館・プール】&#10;一人当たり面積">
          <a:extLst>
            <a:ext uri="{FF2B5EF4-FFF2-40B4-BE49-F238E27FC236}">
              <a16:creationId xmlns:a16="http://schemas.microsoft.com/office/drawing/2014/main" id="{0A54CDFD-96C5-4EF0-8BF2-FC07138BFCE3}"/>
            </a:ext>
          </a:extLst>
        </xdr:cNvPr>
        <xdr:cNvSpPr txBox="1"/>
      </xdr:nvSpPr>
      <xdr:spPr>
        <a:xfrm>
          <a:off x="6737427" y="1096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a:extLst>
            <a:ext uri="{FF2B5EF4-FFF2-40B4-BE49-F238E27FC236}">
              <a16:creationId xmlns:a16="http://schemas.microsoft.com/office/drawing/2014/main" id="{5AE48B93-D890-4D46-850A-08782134599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a:extLst>
            <a:ext uri="{FF2B5EF4-FFF2-40B4-BE49-F238E27FC236}">
              <a16:creationId xmlns:a16="http://schemas.microsoft.com/office/drawing/2014/main" id="{74631F83-1394-4B83-A14E-1CB6262D825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a:extLst>
            <a:ext uri="{FF2B5EF4-FFF2-40B4-BE49-F238E27FC236}">
              <a16:creationId xmlns:a16="http://schemas.microsoft.com/office/drawing/2014/main" id="{D6BD5478-C676-4008-9B5F-78934448C77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a:extLst>
            <a:ext uri="{FF2B5EF4-FFF2-40B4-BE49-F238E27FC236}">
              <a16:creationId xmlns:a16="http://schemas.microsoft.com/office/drawing/2014/main" id="{AA1BF1C5-347F-4E3C-9950-A524A20F8FA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a:extLst>
            <a:ext uri="{FF2B5EF4-FFF2-40B4-BE49-F238E27FC236}">
              <a16:creationId xmlns:a16="http://schemas.microsoft.com/office/drawing/2014/main" id="{ABA5A9B8-6482-49F0-AEF0-16C55496463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a:extLst>
            <a:ext uri="{FF2B5EF4-FFF2-40B4-BE49-F238E27FC236}">
              <a16:creationId xmlns:a16="http://schemas.microsoft.com/office/drawing/2014/main" id="{249E2FF0-37D4-4980-8B3F-2EF6993926C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a:extLst>
            <a:ext uri="{FF2B5EF4-FFF2-40B4-BE49-F238E27FC236}">
              <a16:creationId xmlns:a16="http://schemas.microsoft.com/office/drawing/2014/main" id="{56FA14F9-2BBD-41AE-A27F-2201E52ACA6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a:extLst>
            <a:ext uri="{FF2B5EF4-FFF2-40B4-BE49-F238E27FC236}">
              <a16:creationId xmlns:a16="http://schemas.microsoft.com/office/drawing/2014/main" id="{C7D8FF0B-C785-4542-AB9F-A7207A3F162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a:extLst>
            <a:ext uri="{FF2B5EF4-FFF2-40B4-BE49-F238E27FC236}">
              <a16:creationId xmlns:a16="http://schemas.microsoft.com/office/drawing/2014/main" id="{F2C21613-C69B-48C9-BA7F-36992253C10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a:extLst>
            <a:ext uri="{FF2B5EF4-FFF2-40B4-BE49-F238E27FC236}">
              <a16:creationId xmlns:a16="http://schemas.microsoft.com/office/drawing/2014/main" id="{25152F1B-417D-41CD-8234-D7BF623AC8E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7" name="テキスト ボックス 226">
          <a:extLst>
            <a:ext uri="{FF2B5EF4-FFF2-40B4-BE49-F238E27FC236}">
              <a16:creationId xmlns:a16="http://schemas.microsoft.com/office/drawing/2014/main" id="{186FC8AC-5509-445F-921D-935D70E1CDF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8" name="直線コネクタ 227">
          <a:extLst>
            <a:ext uri="{FF2B5EF4-FFF2-40B4-BE49-F238E27FC236}">
              <a16:creationId xmlns:a16="http://schemas.microsoft.com/office/drawing/2014/main" id="{9F474C6C-6310-476F-9DE0-27A2F41B277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29" name="テキスト ボックス 228">
          <a:extLst>
            <a:ext uri="{FF2B5EF4-FFF2-40B4-BE49-F238E27FC236}">
              <a16:creationId xmlns:a16="http://schemas.microsoft.com/office/drawing/2014/main" id="{45A841D2-6B90-49BF-8D78-F2290FCF78F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0" name="直線コネクタ 229">
          <a:extLst>
            <a:ext uri="{FF2B5EF4-FFF2-40B4-BE49-F238E27FC236}">
              <a16:creationId xmlns:a16="http://schemas.microsoft.com/office/drawing/2014/main" id="{6410B30F-4C50-40D8-B749-F951260B0B8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1" name="テキスト ボックス 230">
          <a:extLst>
            <a:ext uri="{FF2B5EF4-FFF2-40B4-BE49-F238E27FC236}">
              <a16:creationId xmlns:a16="http://schemas.microsoft.com/office/drawing/2014/main" id="{EEB19DB5-5C27-414F-828B-FCBEA246C09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2" name="直線コネクタ 231">
          <a:extLst>
            <a:ext uri="{FF2B5EF4-FFF2-40B4-BE49-F238E27FC236}">
              <a16:creationId xmlns:a16="http://schemas.microsoft.com/office/drawing/2014/main" id="{C52F3A4F-0CF2-4768-8BE6-6AD9331EB21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3" name="テキスト ボックス 232">
          <a:extLst>
            <a:ext uri="{FF2B5EF4-FFF2-40B4-BE49-F238E27FC236}">
              <a16:creationId xmlns:a16="http://schemas.microsoft.com/office/drawing/2014/main" id="{05EBC19A-A48D-4703-9CFA-532C51B2A18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4" name="直線コネクタ 233">
          <a:extLst>
            <a:ext uri="{FF2B5EF4-FFF2-40B4-BE49-F238E27FC236}">
              <a16:creationId xmlns:a16="http://schemas.microsoft.com/office/drawing/2014/main" id="{0659C86F-65EE-47B0-BDFA-C4557A17F20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5" name="テキスト ボックス 234">
          <a:extLst>
            <a:ext uri="{FF2B5EF4-FFF2-40B4-BE49-F238E27FC236}">
              <a16:creationId xmlns:a16="http://schemas.microsoft.com/office/drawing/2014/main" id="{E7A1090F-5DE7-4FD4-B16F-69D79E76859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6" name="直線コネクタ 235">
          <a:extLst>
            <a:ext uri="{FF2B5EF4-FFF2-40B4-BE49-F238E27FC236}">
              <a16:creationId xmlns:a16="http://schemas.microsoft.com/office/drawing/2014/main" id="{466BE5AB-6A1D-46A9-A8AF-7B1A341D88E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7" name="テキスト ボックス 236">
          <a:extLst>
            <a:ext uri="{FF2B5EF4-FFF2-40B4-BE49-F238E27FC236}">
              <a16:creationId xmlns:a16="http://schemas.microsoft.com/office/drawing/2014/main" id="{646DA913-49A1-4BB7-B168-282B6207E6D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8" name="直線コネクタ 237">
          <a:extLst>
            <a:ext uri="{FF2B5EF4-FFF2-40B4-BE49-F238E27FC236}">
              <a16:creationId xmlns:a16="http://schemas.microsoft.com/office/drawing/2014/main" id="{0CE96DFA-FF6B-4722-8795-68BC5B9F67A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39" name="テキスト ボックス 238">
          <a:extLst>
            <a:ext uri="{FF2B5EF4-FFF2-40B4-BE49-F238E27FC236}">
              <a16:creationId xmlns:a16="http://schemas.microsoft.com/office/drawing/2014/main" id="{96A7558D-A83C-4F93-93C6-928B8496A1B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a:extLst>
            <a:ext uri="{FF2B5EF4-FFF2-40B4-BE49-F238E27FC236}">
              <a16:creationId xmlns:a16="http://schemas.microsoft.com/office/drawing/2014/main" id="{54B997C3-E476-4B44-910A-61E158EFBAA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41" name="【福祉施設】&#10;有形固定資産減価償却率グラフ枠">
          <a:extLst>
            <a:ext uri="{FF2B5EF4-FFF2-40B4-BE49-F238E27FC236}">
              <a16:creationId xmlns:a16="http://schemas.microsoft.com/office/drawing/2014/main" id="{E47C6017-ACCD-4A58-B5E9-69C1546810A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42" name="直線コネクタ 241">
          <a:extLst>
            <a:ext uri="{FF2B5EF4-FFF2-40B4-BE49-F238E27FC236}">
              <a16:creationId xmlns:a16="http://schemas.microsoft.com/office/drawing/2014/main" id="{D874795E-83E9-405E-943F-A070AAB73094}"/>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43" name="【福祉施設】&#10;有形固定資産減価償却率最小値テキスト">
          <a:extLst>
            <a:ext uri="{FF2B5EF4-FFF2-40B4-BE49-F238E27FC236}">
              <a16:creationId xmlns:a16="http://schemas.microsoft.com/office/drawing/2014/main" id="{2CCB5834-FA4C-4D31-8A54-5E4EAD7B4919}"/>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44" name="直線コネクタ 243">
          <a:extLst>
            <a:ext uri="{FF2B5EF4-FFF2-40B4-BE49-F238E27FC236}">
              <a16:creationId xmlns:a16="http://schemas.microsoft.com/office/drawing/2014/main" id="{446DAF85-50DE-4268-B36F-2DA682E465A4}"/>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45" name="【福祉施設】&#10;有形固定資産減価償却率最大値テキスト">
          <a:extLst>
            <a:ext uri="{FF2B5EF4-FFF2-40B4-BE49-F238E27FC236}">
              <a16:creationId xmlns:a16="http://schemas.microsoft.com/office/drawing/2014/main" id="{4C41BC15-F8AB-4E95-BB66-31B665C0D1D5}"/>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46" name="直線コネクタ 245">
          <a:extLst>
            <a:ext uri="{FF2B5EF4-FFF2-40B4-BE49-F238E27FC236}">
              <a16:creationId xmlns:a16="http://schemas.microsoft.com/office/drawing/2014/main" id="{53660D07-CE1B-48D1-97CA-A1E0791AE8A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13079</xdr:rowOff>
    </xdr:from>
    <xdr:ext cx="405111" cy="259045"/>
    <xdr:sp macro="" textlink="">
      <xdr:nvSpPr>
        <xdr:cNvPr id="247" name="【福祉施設】&#10;有形固定資産減価償却率平均値テキスト">
          <a:extLst>
            <a:ext uri="{FF2B5EF4-FFF2-40B4-BE49-F238E27FC236}">
              <a16:creationId xmlns:a16="http://schemas.microsoft.com/office/drawing/2014/main" id="{903E7224-4613-4189-998B-6C03443937BB}"/>
            </a:ext>
          </a:extLst>
        </xdr:cNvPr>
        <xdr:cNvSpPr txBox="1"/>
      </xdr:nvSpPr>
      <xdr:spPr>
        <a:xfrm>
          <a:off x="4673600" y="14071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248" name="フローチャート: 判断 247">
          <a:extLst>
            <a:ext uri="{FF2B5EF4-FFF2-40B4-BE49-F238E27FC236}">
              <a16:creationId xmlns:a16="http://schemas.microsoft.com/office/drawing/2014/main" id="{1FCE9001-720F-45E4-BD4C-928D2705F33C}"/>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249" name="フローチャート: 判断 248">
          <a:extLst>
            <a:ext uri="{FF2B5EF4-FFF2-40B4-BE49-F238E27FC236}">
              <a16:creationId xmlns:a16="http://schemas.microsoft.com/office/drawing/2014/main" id="{505A3D28-739B-4B2B-BB02-DF0219F2AB61}"/>
            </a:ext>
          </a:extLst>
        </xdr:cNvPr>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250" name="フローチャート: 判断 249">
          <a:extLst>
            <a:ext uri="{FF2B5EF4-FFF2-40B4-BE49-F238E27FC236}">
              <a16:creationId xmlns:a16="http://schemas.microsoft.com/office/drawing/2014/main" id="{ED1EA60A-BDF9-4E19-BE22-C72171D59C46}"/>
            </a:ext>
          </a:extLst>
        </xdr:cNvPr>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251" name="フローチャート: 判断 250">
          <a:extLst>
            <a:ext uri="{FF2B5EF4-FFF2-40B4-BE49-F238E27FC236}">
              <a16:creationId xmlns:a16="http://schemas.microsoft.com/office/drawing/2014/main" id="{54ABEE03-FA53-47A2-B2F6-DCF0EFE96213}"/>
            </a:ext>
          </a:extLst>
        </xdr:cNvPr>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252" name="フローチャート: 判断 251">
          <a:extLst>
            <a:ext uri="{FF2B5EF4-FFF2-40B4-BE49-F238E27FC236}">
              <a16:creationId xmlns:a16="http://schemas.microsoft.com/office/drawing/2014/main" id="{5C396F66-2C84-41DC-8EAA-D7ABA6056B8B}"/>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E6BFDA6E-F591-4697-97D8-9C1E1B77756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B2B59E98-2262-4332-B80F-DF0BB4EE21C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56B48E7A-52D5-411B-822B-A7998612F35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F453CC05-8B6B-4160-96CF-34A1D50E98D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82FF659-CA57-482B-8191-03378C303AE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72208</xdr:rowOff>
    </xdr:from>
    <xdr:to>
      <xdr:col>20</xdr:col>
      <xdr:colOff>38100</xdr:colOff>
      <xdr:row>81</xdr:row>
      <xdr:rowOff>2358</xdr:rowOff>
    </xdr:to>
    <xdr:sp macro="" textlink="">
      <xdr:nvSpPr>
        <xdr:cNvPr id="258" name="楕円 257">
          <a:extLst>
            <a:ext uri="{FF2B5EF4-FFF2-40B4-BE49-F238E27FC236}">
              <a16:creationId xmlns:a16="http://schemas.microsoft.com/office/drawing/2014/main" id="{F81C4B3C-A852-40DE-99C4-8AAF355D1B26}"/>
            </a:ext>
          </a:extLst>
        </xdr:cNvPr>
        <xdr:cNvSpPr/>
      </xdr:nvSpPr>
      <xdr:spPr>
        <a:xfrm>
          <a:off x="3746500" y="137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62412</xdr:rowOff>
    </xdr:from>
    <xdr:to>
      <xdr:col>6</xdr:col>
      <xdr:colOff>38100</xdr:colOff>
      <xdr:row>79</xdr:row>
      <xdr:rowOff>164012</xdr:rowOff>
    </xdr:to>
    <xdr:sp macro="" textlink="">
      <xdr:nvSpPr>
        <xdr:cNvPr id="259" name="楕円 258">
          <a:extLst>
            <a:ext uri="{FF2B5EF4-FFF2-40B4-BE49-F238E27FC236}">
              <a16:creationId xmlns:a16="http://schemas.microsoft.com/office/drawing/2014/main" id="{706DCFC8-E070-45B7-B74A-C9948A0C3525}"/>
            </a:ext>
          </a:extLst>
        </xdr:cNvPr>
        <xdr:cNvSpPr/>
      </xdr:nvSpPr>
      <xdr:spPr>
        <a:xfrm>
          <a:off x="1079500" y="1360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117583</xdr:rowOff>
    </xdr:from>
    <xdr:ext cx="405111" cy="259045"/>
    <xdr:sp macro="" textlink="">
      <xdr:nvSpPr>
        <xdr:cNvPr id="260" name="n_1aveValue【福祉施設】&#10;有形固定資産減価償却率">
          <a:extLst>
            <a:ext uri="{FF2B5EF4-FFF2-40B4-BE49-F238E27FC236}">
              <a16:creationId xmlns:a16="http://schemas.microsoft.com/office/drawing/2014/main" id="{05E08F2D-07CC-45B8-9E0A-A20F89A9C57D}"/>
            </a:ext>
          </a:extLst>
        </xdr:cNvPr>
        <xdr:cNvSpPr txBox="1"/>
      </xdr:nvSpPr>
      <xdr:spPr>
        <a:xfrm>
          <a:off x="35820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261" name="n_2aveValue【福祉施設】&#10;有形固定資産減価償却率">
          <a:extLst>
            <a:ext uri="{FF2B5EF4-FFF2-40B4-BE49-F238E27FC236}">
              <a16:creationId xmlns:a16="http://schemas.microsoft.com/office/drawing/2014/main" id="{ABEA2858-189B-4AD2-910C-DFD31FCF7E82}"/>
            </a:ext>
          </a:extLst>
        </xdr:cNvPr>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262" name="n_3aveValue【福祉施設】&#10;有形固定資産減価償却率">
          <a:extLst>
            <a:ext uri="{FF2B5EF4-FFF2-40B4-BE49-F238E27FC236}">
              <a16:creationId xmlns:a16="http://schemas.microsoft.com/office/drawing/2014/main" id="{7141161B-5BB6-43BA-BF66-B33E72B60318}"/>
            </a:ext>
          </a:extLst>
        </xdr:cNvPr>
        <xdr:cNvSpPr txBox="1"/>
      </xdr:nvSpPr>
      <xdr:spPr>
        <a:xfrm>
          <a:off x="1816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3283</xdr:rowOff>
    </xdr:from>
    <xdr:ext cx="405111" cy="259045"/>
    <xdr:sp macro="" textlink="">
      <xdr:nvSpPr>
        <xdr:cNvPr id="263" name="n_4aveValue【福祉施設】&#10;有形固定資産減価償却率">
          <a:extLst>
            <a:ext uri="{FF2B5EF4-FFF2-40B4-BE49-F238E27FC236}">
              <a16:creationId xmlns:a16="http://schemas.microsoft.com/office/drawing/2014/main" id="{3C28BEE3-8686-44A5-B3A8-A3B3E8766BA4}"/>
            </a:ext>
          </a:extLst>
        </xdr:cNvPr>
        <xdr:cNvSpPr txBox="1"/>
      </xdr:nvSpPr>
      <xdr:spPr>
        <a:xfrm>
          <a:off x="927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18885</xdr:rowOff>
    </xdr:from>
    <xdr:ext cx="405111" cy="259045"/>
    <xdr:sp macro="" textlink="">
      <xdr:nvSpPr>
        <xdr:cNvPr id="264" name="n_1mainValue【福祉施設】&#10;有形固定資産減価償却率">
          <a:extLst>
            <a:ext uri="{FF2B5EF4-FFF2-40B4-BE49-F238E27FC236}">
              <a16:creationId xmlns:a16="http://schemas.microsoft.com/office/drawing/2014/main" id="{5C228134-D2DB-4881-AF70-AF8B4AB284C3}"/>
            </a:ext>
          </a:extLst>
        </xdr:cNvPr>
        <xdr:cNvSpPr txBox="1"/>
      </xdr:nvSpPr>
      <xdr:spPr>
        <a:xfrm>
          <a:off x="3582044" y="1356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9089</xdr:rowOff>
    </xdr:from>
    <xdr:ext cx="405111" cy="259045"/>
    <xdr:sp macro="" textlink="">
      <xdr:nvSpPr>
        <xdr:cNvPr id="265" name="n_4mainValue【福祉施設】&#10;有形固定資産減価償却率">
          <a:extLst>
            <a:ext uri="{FF2B5EF4-FFF2-40B4-BE49-F238E27FC236}">
              <a16:creationId xmlns:a16="http://schemas.microsoft.com/office/drawing/2014/main" id="{79ED6820-8472-4DE5-8D67-E95053B4163B}"/>
            </a:ext>
          </a:extLst>
        </xdr:cNvPr>
        <xdr:cNvSpPr txBox="1"/>
      </xdr:nvSpPr>
      <xdr:spPr>
        <a:xfrm>
          <a:off x="927744" y="1338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a:extLst>
            <a:ext uri="{FF2B5EF4-FFF2-40B4-BE49-F238E27FC236}">
              <a16:creationId xmlns:a16="http://schemas.microsoft.com/office/drawing/2014/main" id="{6B68F92B-E79C-41C5-B498-CEEF7981FF2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a:extLst>
            <a:ext uri="{FF2B5EF4-FFF2-40B4-BE49-F238E27FC236}">
              <a16:creationId xmlns:a16="http://schemas.microsoft.com/office/drawing/2014/main" id="{9247D889-81CF-42C4-ABDF-8FEABC15988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a:extLst>
            <a:ext uri="{FF2B5EF4-FFF2-40B4-BE49-F238E27FC236}">
              <a16:creationId xmlns:a16="http://schemas.microsoft.com/office/drawing/2014/main" id="{9B39C222-443C-4F03-ACBE-3DE1334AF61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a:extLst>
            <a:ext uri="{FF2B5EF4-FFF2-40B4-BE49-F238E27FC236}">
              <a16:creationId xmlns:a16="http://schemas.microsoft.com/office/drawing/2014/main" id="{9AC0BED8-6F25-4AD9-AE14-ABE244D123E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a:extLst>
            <a:ext uri="{FF2B5EF4-FFF2-40B4-BE49-F238E27FC236}">
              <a16:creationId xmlns:a16="http://schemas.microsoft.com/office/drawing/2014/main" id="{4EAF2CCF-2BFA-4085-95D4-68DA268777B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a:extLst>
            <a:ext uri="{FF2B5EF4-FFF2-40B4-BE49-F238E27FC236}">
              <a16:creationId xmlns:a16="http://schemas.microsoft.com/office/drawing/2014/main" id="{47483B5F-123A-41CB-9907-243B29B555D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a:extLst>
            <a:ext uri="{FF2B5EF4-FFF2-40B4-BE49-F238E27FC236}">
              <a16:creationId xmlns:a16="http://schemas.microsoft.com/office/drawing/2014/main" id="{53624FC4-5A1D-4760-B4E0-F3D7D8E7C21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a:extLst>
            <a:ext uri="{FF2B5EF4-FFF2-40B4-BE49-F238E27FC236}">
              <a16:creationId xmlns:a16="http://schemas.microsoft.com/office/drawing/2014/main" id="{4D328EBA-DF76-4E7A-A6A5-2646C0B962B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a:extLst>
            <a:ext uri="{FF2B5EF4-FFF2-40B4-BE49-F238E27FC236}">
              <a16:creationId xmlns:a16="http://schemas.microsoft.com/office/drawing/2014/main" id="{98722105-0F7F-4251-9C34-AE6B74588A0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a:extLst>
            <a:ext uri="{FF2B5EF4-FFF2-40B4-BE49-F238E27FC236}">
              <a16:creationId xmlns:a16="http://schemas.microsoft.com/office/drawing/2014/main" id="{A0106D7B-7ADE-4EF0-81CE-78B035D0828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a:extLst>
            <a:ext uri="{FF2B5EF4-FFF2-40B4-BE49-F238E27FC236}">
              <a16:creationId xmlns:a16="http://schemas.microsoft.com/office/drawing/2014/main" id="{677269D0-2689-41D7-BB8D-26A9744EBA6A}"/>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BBF311B2-4FA3-494B-B16B-528DA23698EE}"/>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a:extLst>
            <a:ext uri="{FF2B5EF4-FFF2-40B4-BE49-F238E27FC236}">
              <a16:creationId xmlns:a16="http://schemas.microsoft.com/office/drawing/2014/main" id="{EE4CA905-22DF-40C9-A42D-496696ABFF7C}"/>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a:extLst>
            <a:ext uri="{FF2B5EF4-FFF2-40B4-BE49-F238E27FC236}">
              <a16:creationId xmlns:a16="http://schemas.microsoft.com/office/drawing/2014/main" id="{77A49047-53C2-4F0F-B542-C6F86DA357A8}"/>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a:extLst>
            <a:ext uri="{FF2B5EF4-FFF2-40B4-BE49-F238E27FC236}">
              <a16:creationId xmlns:a16="http://schemas.microsoft.com/office/drawing/2014/main" id="{8893A6F0-77BC-473F-AFCC-99644F9C5C88}"/>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a:extLst>
            <a:ext uri="{FF2B5EF4-FFF2-40B4-BE49-F238E27FC236}">
              <a16:creationId xmlns:a16="http://schemas.microsoft.com/office/drawing/2014/main" id="{91659F41-6706-424B-B324-61EE4A5FE669}"/>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a:extLst>
            <a:ext uri="{FF2B5EF4-FFF2-40B4-BE49-F238E27FC236}">
              <a16:creationId xmlns:a16="http://schemas.microsoft.com/office/drawing/2014/main" id="{C9BCE46C-9ECA-4847-B9D5-A66F64584EA4}"/>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a:extLst>
            <a:ext uri="{FF2B5EF4-FFF2-40B4-BE49-F238E27FC236}">
              <a16:creationId xmlns:a16="http://schemas.microsoft.com/office/drawing/2014/main" id="{759FF478-773C-4977-9864-9F981877C7A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a:extLst>
            <a:ext uri="{FF2B5EF4-FFF2-40B4-BE49-F238E27FC236}">
              <a16:creationId xmlns:a16="http://schemas.microsoft.com/office/drawing/2014/main" id="{FB3C2BF0-B9F7-4814-90C1-9D1F6167362C}"/>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a:extLst>
            <a:ext uri="{FF2B5EF4-FFF2-40B4-BE49-F238E27FC236}">
              <a16:creationId xmlns:a16="http://schemas.microsoft.com/office/drawing/2014/main" id="{F52D5014-DC7D-4C76-A0DC-590D3B8DDDC9}"/>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a:extLst>
            <a:ext uri="{FF2B5EF4-FFF2-40B4-BE49-F238E27FC236}">
              <a16:creationId xmlns:a16="http://schemas.microsoft.com/office/drawing/2014/main" id="{45CD11C0-65D8-421E-81C9-31C954F57487}"/>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a:extLst>
            <a:ext uri="{FF2B5EF4-FFF2-40B4-BE49-F238E27FC236}">
              <a16:creationId xmlns:a16="http://schemas.microsoft.com/office/drawing/2014/main" id="{62AE0743-E72E-4677-B328-B8F0D924FF1F}"/>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a:extLst>
            <a:ext uri="{FF2B5EF4-FFF2-40B4-BE49-F238E27FC236}">
              <a16:creationId xmlns:a16="http://schemas.microsoft.com/office/drawing/2014/main" id="{25271E85-B8CE-4F69-A61B-B74ABFB8515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a:extLst>
            <a:ext uri="{FF2B5EF4-FFF2-40B4-BE49-F238E27FC236}">
              <a16:creationId xmlns:a16="http://schemas.microsoft.com/office/drawing/2014/main" id="{F5C68F5A-1672-419B-BE47-18F63E06B40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福祉施設】&#10;一人当たり面積グラフ枠">
          <a:extLst>
            <a:ext uri="{FF2B5EF4-FFF2-40B4-BE49-F238E27FC236}">
              <a16:creationId xmlns:a16="http://schemas.microsoft.com/office/drawing/2014/main" id="{D6E93805-DC8A-4E1F-90BB-9B8649DA023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91" name="直線コネクタ 290">
          <a:extLst>
            <a:ext uri="{FF2B5EF4-FFF2-40B4-BE49-F238E27FC236}">
              <a16:creationId xmlns:a16="http://schemas.microsoft.com/office/drawing/2014/main" id="{F48FCA34-DEE3-4523-9390-246A6F31E0D0}"/>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92" name="【福祉施設】&#10;一人当たり面積最小値テキスト">
          <a:extLst>
            <a:ext uri="{FF2B5EF4-FFF2-40B4-BE49-F238E27FC236}">
              <a16:creationId xmlns:a16="http://schemas.microsoft.com/office/drawing/2014/main" id="{BF8A3C29-900B-4C39-A046-77A604062AB3}"/>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93" name="直線コネクタ 292">
          <a:extLst>
            <a:ext uri="{FF2B5EF4-FFF2-40B4-BE49-F238E27FC236}">
              <a16:creationId xmlns:a16="http://schemas.microsoft.com/office/drawing/2014/main" id="{FA814C69-FAE8-4417-B558-E5454FAA05AE}"/>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94" name="【福祉施設】&#10;一人当たり面積最大値テキスト">
          <a:extLst>
            <a:ext uri="{FF2B5EF4-FFF2-40B4-BE49-F238E27FC236}">
              <a16:creationId xmlns:a16="http://schemas.microsoft.com/office/drawing/2014/main" id="{158E3961-C631-41E4-A9A1-3F4483962269}"/>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95" name="直線コネクタ 294">
          <a:extLst>
            <a:ext uri="{FF2B5EF4-FFF2-40B4-BE49-F238E27FC236}">
              <a16:creationId xmlns:a16="http://schemas.microsoft.com/office/drawing/2014/main" id="{EDACFCEB-0B5D-4F65-891A-84423BDA9B69}"/>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296" name="【福祉施設】&#10;一人当たり面積平均値テキスト">
          <a:extLst>
            <a:ext uri="{FF2B5EF4-FFF2-40B4-BE49-F238E27FC236}">
              <a16:creationId xmlns:a16="http://schemas.microsoft.com/office/drawing/2014/main" id="{278AB900-E995-4FF1-803A-2C2327B18A91}"/>
            </a:ext>
          </a:extLst>
        </xdr:cNvPr>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97" name="フローチャート: 判断 296">
          <a:extLst>
            <a:ext uri="{FF2B5EF4-FFF2-40B4-BE49-F238E27FC236}">
              <a16:creationId xmlns:a16="http://schemas.microsoft.com/office/drawing/2014/main" id="{06C2BCB9-5005-44F7-BE96-719CAE08EBD6}"/>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98" name="フローチャート: 判断 297">
          <a:extLst>
            <a:ext uri="{FF2B5EF4-FFF2-40B4-BE49-F238E27FC236}">
              <a16:creationId xmlns:a16="http://schemas.microsoft.com/office/drawing/2014/main" id="{08B8EE51-AFD2-48E6-95D0-8331D1C5CA23}"/>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299" name="フローチャート: 判断 298">
          <a:extLst>
            <a:ext uri="{FF2B5EF4-FFF2-40B4-BE49-F238E27FC236}">
              <a16:creationId xmlns:a16="http://schemas.microsoft.com/office/drawing/2014/main" id="{F0EC271C-ECA0-45F9-8083-7EAD58F4A1BF}"/>
            </a:ext>
          </a:extLst>
        </xdr:cNvPr>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300" name="フローチャート: 判断 299">
          <a:extLst>
            <a:ext uri="{FF2B5EF4-FFF2-40B4-BE49-F238E27FC236}">
              <a16:creationId xmlns:a16="http://schemas.microsoft.com/office/drawing/2014/main" id="{E3E7EC9E-AA3E-4207-81D3-C9E449F10AA9}"/>
            </a:ext>
          </a:extLst>
        </xdr:cNvPr>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301" name="フローチャート: 判断 300">
          <a:extLst>
            <a:ext uri="{FF2B5EF4-FFF2-40B4-BE49-F238E27FC236}">
              <a16:creationId xmlns:a16="http://schemas.microsoft.com/office/drawing/2014/main" id="{D84D3408-60AD-4B47-93DF-AF9D45725BEE}"/>
            </a:ext>
          </a:extLst>
        </xdr:cNvPr>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5CDDEB3-333D-4BA8-ABEF-29476BB3430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A5D8E89-8426-450E-8F96-A92FDDDD613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F8849816-EA78-4DB9-83A6-D969BC54613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A87AFD11-E1DD-49DE-AB77-7EC7DEE3776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AADD8852-572F-42BE-AAA9-B0EC0ABA6CD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61105</xdr:rowOff>
    </xdr:from>
    <xdr:to>
      <xdr:col>50</xdr:col>
      <xdr:colOff>165100</xdr:colOff>
      <xdr:row>82</xdr:row>
      <xdr:rowOff>162705</xdr:rowOff>
    </xdr:to>
    <xdr:sp macro="" textlink="">
      <xdr:nvSpPr>
        <xdr:cNvPr id="307" name="楕円 306">
          <a:extLst>
            <a:ext uri="{FF2B5EF4-FFF2-40B4-BE49-F238E27FC236}">
              <a16:creationId xmlns:a16="http://schemas.microsoft.com/office/drawing/2014/main" id="{79FC24F3-30B3-4145-B8F4-B9B8AD706B1F}"/>
            </a:ext>
          </a:extLst>
        </xdr:cNvPr>
        <xdr:cNvSpPr/>
      </xdr:nvSpPr>
      <xdr:spPr>
        <a:xfrm>
          <a:off x="9588500" y="141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46082</xdr:rowOff>
    </xdr:from>
    <xdr:to>
      <xdr:col>36</xdr:col>
      <xdr:colOff>165100</xdr:colOff>
      <xdr:row>81</xdr:row>
      <xdr:rowOff>147682</xdr:rowOff>
    </xdr:to>
    <xdr:sp macro="" textlink="">
      <xdr:nvSpPr>
        <xdr:cNvPr id="308" name="楕円 307">
          <a:extLst>
            <a:ext uri="{FF2B5EF4-FFF2-40B4-BE49-F238E27FC236}">
              <a16:creationId xmlns:a16="http://schemas.microsoft.com/office/drawing/2014/main" id="{4489612E-0893-4F5C-97F0-7171555244AB}"/>
            </a:ext>
          </a:extLst>
        </xdr:cNvPr>
        <xdr:cNvSpPr/>
      </xdr:nvSpPr>
      <xdr:spPr>
        <a:xfrm>
          <a:off x="6921500" y="139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93417</xdr:rowOff>
    </xdr:from>
    <xdr:ext cx="469744" cy="259045"/>
    <xdr:sp macro="" textlink="">
      <xdr:nvSpPr>
        <xdr:cNvPr id="309" name="n_1aveValue【福祉施設】&#10;一人当たり面積">
          <a:extLst>
            <a:ext uri="{FF2B5EF4-FFF2-40B4-BE49-F238E27FC236}">
              <a16:creationId xmlns:a16="http://schemas.microsoft.com/office/drawing/2014/main" id="{818B35BA-A664-4793-8F13-34B1ED341558}"/>
            </a:ext>
          </a:extLst>
        </xdr:cNvPr>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310" name="n_2aveValue【福祉施設】&#10;一人当たり面積">
          <a:extLst>
            <a:ext uri="{FF2B5EF4-FFF2-40B4-BE49-F238E27FC236}">
              <a16:creationId xmlns:a16="http://schemas.microsoft.com/office/drawing/2014/main" id="{4323797B-BB2A-4CE5-ADB0-824659B5F03A}"/>
            </a:ext>
          </a:extLst>
        </xdr:cNvPr>
        <xdr:cNvSpPr txBox="1"/>
      </xdr:nvSpPr>
      <xdr:spPr>
        <a:xfrm>
          <a:off x="8515427" y="143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118817</xdr:rowOff>
    </xdr:from>
    <xdr:ext cx="469744" cy="259045"/>
    <xdr:sp macro="" textlink="">
      <xdr:nvSpPr>
        <xdr:cNvPr id="311" name="n_3aveValue【福祉施設】&#10;一人当たり面積">
          <a:extLst>
            <a:ext uri="{FF2B5EF4-FFF2-40B4-BE49-F238E27FC236}">
              <a16:creationId xmlns:a16="http://schemas.microsoft.com/office/drawing/2014/main" id="{FF0E8DF9-5614-4BC4-90F7-85A638B09BBB}"/>
            </a:ext>
          </a:extLst>
        </xdr:cNvPr>
        <xdr:cNvSpPr txBox="1"/>
      </xdr:nvSpPr>
      <xdr:spPr>
        <a:xfrm>
          <a:off x="7626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103540</xdr:rowOff>
    </xdr:from>
    <xdr:ext cx="469744" cy="259045"/>
    <xdr:sp macro="" textlink="">
      <xdr:nvSpPr>
        <xdr:cNvPr id="312" name="n_4aveValue【福祉施設】&#10;一人当たり面積">
          <a:extLst>
            <a:ext uri="{FF2B5EF4-FFF2-40B4-BE49-F238E27FC236}">
              <a16:creationId xmlns:a16="http://schemas.microsoft.com/office/drawing/2014/main" id="{564E9D48-AE82-4A2C-B993-357082550BA3}"/>
            </a:ext>
          </a:extLst>
        </xdr:cNvPr>
        <xdr:cNvSpPr txBox="1"/>
      </xdr:nvSpPr>
      <xdr:spPr>
        <a:xfrm>
          <a:off x="6737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7782</xdr:rowOff>
    </xdr:from>
    <xdr:ext cx="469744" cy="259045"/>
    <xdr:sp macro="" textlink="">
      <xdr:nvSpPr>
        <xdr:cNvPr id="313" name="n_1mainValue【福祉施設】&#10;一人当たり面積">
          <a:extLst>
            <a:ext uri="{FF2B5EF4-FFF2-40B4-BE49-F238E27FC236}">
              <a16:creationId xmlns:a16="http://schemas.microsoft.com/office/drawing/2014/main" id="{F35E7ECD-0519-480F-AAC4-492D0F394C6D}"/>
            </a:ext>
          </a:extLst>
        </xdr:cNvPr>
        <xdr:cNvSpPr txBox="1"/>
      </xdr:nvSpPr>
      <xdr:spPr>
        <a:xfrm>
          <a:off x="9391727" y="1389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164209</xdr:rowOff>
    </xdr:from>
    <xdr:ext cx="469744" cy="259045"/>
    <xdr:sp macro="" textlink="">
      <xdr:nvSpPr>
        <xdr:cNvPr id="314" name="n_4mainValue【福祉施設】&#10;一人当たり面積">
          <a:extLst>
            <a:ext uri="{FF2B5EF4-FFF2-40B4-BE49-F238E27FC236}">
              <a16:creationId xmlns:a16="http://schemas.microsoft.com/office/drawing/2014/main" id="{4799484B-B4C1-4F67-B8F8-7E3948523F02}"/>
            </a:ext>
          </a:extLst>
        </xdr:cNvPr>
        <xdr:cNvSpPr txBox="1"/>
      </xdr:nvSpPr>
      <xdr:spPr>
        <a:xfrm>
          <a:off x="6737427" y="1370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a:extLst>
            <a:ext uri="{FF2B5EF4-FFF2-40B4-BE49-F238E27FC236}">
              <a16:creationId xmlns:a16="http://schemas.microsoft.com/office/drawing/2014/main" id="{F5362C44-51E9-4755-87EA-8902B0F9163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a:extLst>
            <a:ext uri="{FF2B5EF4-FFF2-40B4-BE49-F238E27FC236}">
              <a16:creationId xmlns:a16="http://schemas.microsoft.com/office/drawing/2014/main" id="{DCFE940A-F700-4400-8006-0DF8CFC9E31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a:extLst>
            <a:ext uri="{FF2B5EF4-FFF2-40B4-BE49-F238E27FC236}">
              <a16:creationId xmlns:a16="http://schemas.microsoft.com/office/drawing/2014/main" id="{C6D1A957-3BB3-41CB-90D6-A6E28E09EA7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a:extLst>
            <a:ext uri="{FF2B5EF4-FFF2-40B4-BE49-F238E27FC236}">
              <a16:creationId xmlns:a16="http://schemas.microsoft.com/office/drawing/2014/main" id="{0C32BEEE-9B27-4202-8AAC-7A941F278A1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a:extLst>
            <a:ext uri="{FF2B5EF4-FFF2-40B4-BE49-F238E27FC236}">
              <a16:creationId xmlns:a16="http://schemas.microsoft.com/office/drawing/2014/main" id="{A0BE4F7C-3F65-45D4-AB8C-8A4291DD869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a:extLst>
            <a:ext uri="{FF2B5EF4-FFF2-40B4-BE49-F238E27FC236}">
              <a16:creationId xmlns:a16="http://schemas.microsoft.com/office/drawing/2014/main" id="{652DAD91-5590-4D63-8727-429C7F170CF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a:extLst>
            <a:ext uri="{FF2B5EF4-FFF2-40B4-BE49-F238E27FC236}">
              <a16:creationId xmlns:a16="http://schemas.microsoft.com/office/drawing/2014/main" id="{A64C0E1D-B5D0-4A46-9A92-C4A039F67A5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a:extLst>
            <a:ext uri="{FF2B5EF4-FFF2-40B4-BE49-F238E27FC236}">
              <a16:creationId xmlns:a16="http://schemas.microsoft.com/office/drawing/2014/main" id="{1732A35A-89BC-433E-A4AA-D391C2300D8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a:extLst>
            <a:ext uri="{FF2B5EF4-FFF2-40B4-BE49-F238E27FC236}">
              <a16:creationId xmlns:a16="http://schemas.microsoft.com/office/drawing/2014/main" id="{345C2188-70F5-493C-A85E-283E195C056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a:extLst>
            <a:ext uri="{FF2B5EF4-FFF2-40B4-BE49-F238E27FC236}">
              <a16:creationId xmlns:a16="http://schemas.microsoft.com/office/drawing/2014/main" id="{66F9D1C1-09F2-441E-81E0-43894063512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25" name="テキスト ボックス 324">
          <a:extLst>
            <a:ext uri="{FF2B5EF4-FFF2-40B4-BE49-F238E27FC236}">
              <a16:creationId xmlns:a16="http://schemas.microsoft.com/office/drawing/2014/main" id="{466FCC97-A6F6-4C10-8536-A0E02D1BA2F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26" name="直線コネクタ 325">
          <a:extLst>
            <a:ext uri="{FF2B5EF4-FFF2-40B4-BE49-F238E27FC236}">
              <a16:creationId xmlns:a16="http://schemas.microsoft.com/office/drawing/2014/main" id="{773FEEC0-FC74-4263-A2E5-ECFC2816245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27" name="テキスト ボックス 326">
          <a:extLst>
            <a:ext uri="{FF2B5EF4-FFF2-40B4-BE49-F238E27FC236}">
              <a16:creationId xmlns:a16="http://schemas.microsoft.com/office/drawing/2014/main" id="{3E051764-192B-4DF4-9FD3-F03A1EBDE2AE}"/>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8" name="直線コネクタ 327">
          <a:extLst>
            <a:ext uri="{FF2B5EF4-FFF2-40B4-BE49-F238E27FC236}">
              <a16:creationId xmlns:a16="http://schemas.microsoft.com/office/drawing/2014/main" id="{0A07F709-3686-4203-911F-085299E7A06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9" name="テキスト ボックス 328">
          <a:extLst>
            <a:ext uri="{FF2B5EF4-FFF2-40B4-BE49-F238E27FC236}">
              <a16:creationId xmlns:a16="http://schemas.microsoft.com/office/drawing/2014/main" id="{DB80251C-5993-4B51-8188-201530BE3817}"/>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0" name="直線コネクタ 329">
          <a:extLst>
            <a:ext uri="{FF2B5EF4-FFF2-40B4-BE49-F238E27FC236}">
              <a16:creationId xmlns:a16="http://schemas.microsoft.com/office/drawing/2014/main" id="{E3DED990-1583-4D93-BD6D-B44714F05F4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1" name="テキスト ボックス 330">
          <a:extLst>
            <a:ext uri="{FF2B5EF4-FFF2-40B4-BE49-F238E27FC236}">
              <a16:creationId xmlns:a16="http://schemas.microsoft.com/office/drawing/2014/main" id="{3097CA65-047E-478E-8D8B-44DB85477761}"/>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2" name="直線コネクタ 331">
          <a:extLst>
            <a:ext uri="{FF2B5EF4-FFF2-40B4-BE49-F238E27FC236}">
              <a16:creationId xmlns:a16="http://schemas.microsoft.com/office/drawing/2014/main" id="{44B35DF0-E7DA-459C-ABDB-D9FF601C5EB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3" name="テキスト ボックス 332">
          <a:extLst>
            <a:ext uri="{FF2B5EF4-FFF2-40B4-BE49-F238E27FC236}">
              <a16:creationId xmlns:a16="http://schemas.microsoft.com/office/drawing/2014/main" id="{F83EDC17-05E5-40FC-9081-56420D76DB77}"/>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4" name="直線コネクタ 333">
          <a:extLst>
            <a:ext uri="{FF2B5EF4-FFF2-40B4-BE49-F238E27FC236}">
              <a16:creationId xmlns:a16="http://schemas.microsoft.com/office/drawing/2014/main" id="{5C4EF782-DF19-4893-97F8-7DCD88B8461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5" name="テキスト ボックス 334">
          <a:extLst>
            <a:ext uri="{FF2B5EF4-FFF2-40B4-BE49-F238E27FC236}">
              <a16:creationId xmlns:a16="http://schemas.microsoft.com/office/drawing/2014/main" id="{DDB0E259-CB57-4576-9BD0-75AC9F746EE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6" name="直線コネクタ 335">
          <a:extLst>
            <a:ext uri="{FF2B5EF4-FFF2-40B4-BE49-F238E27FC236}">
              <a16:creationId xmlns:a16="http://schemas.microsoft.com/office/drawing/2014/main" id="{FFC14CD1-88DE-4454-8027-2D4E10026DB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37" name="テキスト ボックス 336">
          <a:extLst>
            <a:ext uri="{FF2B5EF4-FFF2-40B4-BE49-F238E27FC236}">
              <a16:creationId xmlns:a16="http://schemas.microsoft.com/office/drawing/2014/main" id="{D96C2CA1-6051-46FD-BE0D-99EE0E8DCCBB}"/>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a:extLst>
            <a:ext uri="{FF2B5EF4-FFF2-40B4-BE49-F238E27FC236}">
              <a16:creationId xmlns:a16="http://schemas.microsoft.com/office/drawing/2014/main" id="{97FA620E-E0F7-4FC6-A1A2-1D2C26736D3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市民会館】&#10;有形固定資産減価償却率グラフ枠">
          <a:extLst>
            <a:ext uri="{FF2B5EF4-FFF2-40B4-BE49-F238E27FC236}">
              <a16:creationId xmlns:a16="http://schemas.microsoft.com/office/drawing/2014/main" id="{3E670510-F0EE-41E4-850F-44F3D477FC3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166007</xdr:rowOff>
    </xdr:from>
    <xdr:to>
      <xdr:col>24</xdr:col>
      <xdr:colOff>62865</xdr:colOff>
      <xdr:row>109</xdr:row>
      <xdr:rowOff>35379</xdr:rowOff>
    </xdr:to>
    <xdr:cxnSp macro="">
      <xdr:nvCxnSpPr>
        <xdr:cNvPr id="340" name="直線コネクタ 339">
          <a:extLst>
            <a:ext uri="{FF2B5EF4-FFF2-40B4-BE49-F238E27FC236}">
              <a16:creationId xmlns:a16="http://schemas.microsoft.com/office/drawing/2014/main" id="{C3C83024-081D-454A-B8F9-247390A14E32}"/>
            </a:ext>
          </a:extLst>
        </xdr:cNvPr>
        <xdr:cNvCxnSpPr/>
      </xdr:nvCxnSpPr>
      <xdr:spPr>
        <a:xfrm flipV="1">
          <a:off x="4634865" y="1713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41" name="【市民会館】&#10;有形固定資産減価償却率最小値テキスト">
          <a:extLst>
            <a:ext uri="{FF2B5EF4-FFF2-40B4-BE49-F238E27FC236}">
              <a16:creationId xmlns:a16="http://schemas.microsoft.com/office/drawing/2014/main" id="{9009E8C8-01C8-402D-AF92-F86E049061E4}"/>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42" name="直線コネクタ 341">
          <a:extLst>
            <a:ext uri="{FF2B5EF4-FFF2-40B4-BE49-F238E27FC236}">
              <a16:creationId xmlns:a16="http://schemas.microsoft.com/office/drawing/2014/main" id="{7BBC08F6-F043-4CD8-A557-D831CD623A38}"/>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112684</xdr:rowOff>
    </xdr:from>
    <xdr:ext cx="340478" cy="259045"/>
    <xdr:sp macro="" textlink="">
      <xdr:nvSpPr>
        <xdr:cNvPr id="343" name="【市民会館】&#10;有形固定資産減価償却率最大値テキスト">
          <a:extLst>
            <a:ext uri="{FF2B5EF4-FFF2-40B4-BE49-F238E27FC236}">
              <a16:creationId xmlns:a16="http://schemas.microsoft.com/office/drawing/2014/main" id="{6E99F7A0-7BBF-470A-9CFD-AD7671DB68C0}"/>
            </a:ext>
          </a:extLst>
        </xdr:cNvPr>
        <xdr:cNvSpPr txBox="1"/>
      </xdr:nvSpPr>
      <xdr:spPr>
        <a:xfrm>
          <a:off x="4673600" y="1691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166007</xdr:rowOff>
    </xdr:from>
    <xdr:to>
      <xdr:col>24</xdr:col>
      <xdr:colOff>152400</xdr:colOff>
      <xdr:row>99</xdr:row>
      <xdr:rowOff>166007</xdr:rowOff>
    </xdr:to>
    <xdr:cxnSp macro="">
      <xdr:nvCxnSpPr>
        <xdr:cNvPr id="344" name="直線コネクタ 343">
          <a:extLst>
            <a:ext uri="{FF2B5EF4-FFF2-40B4-BE49-F238E27FC236}">
              <a16:creationId xmlns:a16="http://schemas.microsoft.com/office/drawing/2014/main" id="{1922E2FF-1054-46BA-9C23-57E259EF252E}"/>
            </a:ext>
          </a:extLst>
        </xdr:cNvPr>
        <xdr:cNvCxnSpPr/>
      </xdr:nvCxnSpPr>
      <xdr:spPr>
        <a:xfrm>
          <a:off x="4546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34851</xdr:rowOff>
    </xdr:from>
    <xdr:ext cx="405111" cy="259045"/>
    <xdr:sp macro="" textlink="">
      <xdr:nvSpPr>
        <xdr:cNvPr id="345" name="【市民会館】&#10;有形固定資産減価償却率平均値テキスト">
          <a:extLst>
            <a:ext uri="{FF2B5EF4-FFF2-40B4-BE49-F238E27FC236}">
              <a16:creationId xmlns:a16="http://schemas.microsoft.com/office/drawing/2014/main" id="{4AFA34E7-918A-4A28-BEA5-ED06619000A3}"/>
            </a:ext>
          </a:extLst>
        </xdr:cNvPr>
        <xdr:cNvSpPr txBox="1"/>
      </xdr:nvSpPr>
      <xdr:spPr>
        <a:xfrm>
          <a:off x="4673600" y="17694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56424</xdr:rowOff>
    </xdr:from>
    <xdr:to>
      <xdr:col>24</xdr:col>
      <xdr:colOff>114300</xdr:colOff>
      <xdr:row>103</xdr:row>
      <xdr:rowOff>158024</xdr:rowOff>
    </xdr:to>
    <xdr:sp macro="" textlink="">
      <xdr:nvSpPr>
        <xdr:cNvPr id="346" name="フローチャート: 判断 345">
          <a:extLst>
            <a:ext uri="{FF2B5EF4-FFF2-40B4-BE49-F238E27FC236}">
              <a16:creationId xmlns:a16="http://schemas.microsoft.com/office/drawing/2014/main" id="{22862F37-E741-42C8-8E44-0A37AC8FAF7C}"/>
            </a:ext>
          </a:extLst>
        </xdr:cNvPr>
        <xdr:cNvSpPr/>
      </xdr:nvSpPr>
      <xdr:spPr>
        <a:xfrm>
          <a:off x="45847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40095</xdr:rowOff>
    </xdr:from>
    <xdr:to>
      <xdr:col>20</xdr:col>
      <xdr:colOff>38100</xdr:colOff>
      <xdr:row>105</xdr:row>
      <xdr:rowOff>141695</xdr:rowOff>
    </xdr:to>
    <xdr:sp macro="" textlink="">
      <xdr:nvSpPr>
        <xdr:cNvPr id="347" name="フローチャート: 判断 346">
          <a:extLst>
            <a:ext uri="{FF2B5EF4-FFF2-40B4-BE49-F238E27FC236}">
              <a16:creationId xmlns:a16="http://schemas.microsoft.com/office/drawing/2014/main" id="{65C2D266-EF84-47BF-8DC6-8D2E16EF6357}"/>
            </a:ext>
          </a:extLst>
        </xdr:cNvPr>
        <xdr:cNvSpPr/>
      </xdr:nvSpPr>
      <xdr:spPr>
        <a:xfrm>
          <a:off x="3746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154395</xdr:rowOff>
    </xdr:from>
    <xdr:to>
      <xdr:col>15</xdr:col>
      <xdr:colOff>101600</xdr:colOff>
      <xdr:row>105</xdr:row>
      <xdr:rowOff>84545</xdr:rowOff>
    </xdr:to>
    <xdr:sp macro="" textlink="">
      <xdr:nvSpPr>
        <xdr:cNvPr id="348" name="フローチャート: 判断 347">
          <a:extLst>
            <a:ext uri="{FF2B5EF4-FFF2-40B4-BE49-F238E27FC236}">
              <a16:creationId xmlns:a16="http://schemas.microsoft.com/office/drawing/2014/main" id="{59AD6A75-10F1-412B-8E45-A08E211EB8ED}"/>
            </a:ext>
          </a:extLst>
        </xdr:cNvPr>
        <xdr:cNvSpPr/>
      </xdr:nvSpPr>
      <xdr:spPr>
        <a:xfrm>
          <a:off x="2857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95613</xdr:rowOff>
    </xdr:from>
    <xdr:to>
      <xdr:col>10</xdr:col>
      <xdr:colOff>165100</xdr:colOff>
      <xdr:row>105</xdr:row>
      <xdr:rowOff>25763</xdr:rowOff>
    </xdr:to>
    <xdr:sp macro="" textlink="">
      <xdr:nvSpPr>
        <xdr:cNvPr id="349" name="フローチャート: 判断 348">
          <a:extLst>
            <a:ext uri="{FF2B5EF4-FFF2-40B4-BE49-F238E27FC236}">
              <a16:creationId xmlns:a16="http://schemas.microsoft.com/office/drawing/2014/main" id="{C9A4CCF7-AB91-4CEC-B4E6-736CA15CD606}"/>
            </a:ext>
          </a:extLst>
        </xdr:cNvPr>
        <xdr:cNvSpPr/>
      </xdr:nvSpPr>
      <xdr:spPr>
        <a:xfrm>
          <a:off x="1968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103777</xdr:rowOff>
    </xdr:from>
    <xdr:to>
      <xdr:col>6</xdr:col>
      <xdr:colOff>38100</xdr:colOff>
      <xdr:row>105</xdr:row>
      <xdr:rowOff>33927</xdr:rowOff>
    </xdr:to>
    <xdr:sp macro="" textlink="">
      <xdr:nvSpPr>
        <xdr:cNvPr id="350" name="フローチャート: 判断 349">
          <a:extLst>
            <a:ext uri="{FF2B5EF4-FFF2-40B4-BE49-F238E27FC236}">
              <a16:creationId xmlns:a16="http://schemas.microsoft.com/office/drawing/2014/main" id="{710B0E6B-6E4E-4172-BDEB-60843E5CAC48}"/>
            </a:ext>
          </a:extLst>
        </xdr:cNvPr>
        <xdr:cNvSpPr/>
      </xdr:nvSpPr>
      <xdr:spPr>
        <a:xfrm>
          <a:off x="1079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C819B7F9-7CBB-46ED-8698-1D5DD97510C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1595305F-64CB-41CD-83D6-8F489A45745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8E1ED9B1-FA5B-43D2-BD64-3D57C1EABB2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9B36B2CA-19D1-4E12-ABCF-E01DC7B29B0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29C8AF54-4DF5-4302-ADBF-F0C8B45A181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108</xdr:row>
      <xdr:rowOff>156029</xdr:rowOff>
    </xdr:from>
    <xdr:to>
      <xdr:col>6</xdr:col>
      <xdr:colOff>38100</xdr:colOff>
      <xdr:row>109</xdr:row>
      <xdr:rowOff>86179</xdr:rowOff>
    </xdr:to>
    <xdr:sp macro="" textlink="">
      <xdr:nvSpPr>
        <xdr:cNvPr id="356" name="楕円 355">
          <a:extLst>
            <a:ext uri="{FF2B5EF4-FFF2-40B4-BE49-F238E27FC236}">
              <a16:creationId xmlns:a16="http://schemas.microsoft.com/office/drawing/2014/main" id="{3E7FE8A2-A6AB-4E69-8DEA-3C3617779FC5}"/>
            </a:ext>
          </a:extLst>
        </xdr:cNvPr>
        <xdr:cNvSpPr/>
      </xdr:nvSpPr>
      <xdr:spPr>
        <a:xfrm>
          <a:off x="1079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158222</xdr:rowOff>
    </xdr:from>
    <xdr:ext cx="405111" cy="259045"/>
    <xdr:sp macro="" textlink="">
      <xdr:nvSpPr>
        <xdr:cNvPr id="357" name="n_1aveValue【市民会館】&#10;有形固定資産減価償却率">
          <a:extLst>
            <a:ext uri="{FF2B5EF4-FFF2-40B4-BE49-F238E27FC236}">
              <a16:creationId xmlns:a16="http://schemas.microsoft.com/office/drawing/2014/main" id="{57AB5D7C-A1B1-423C-87FD-4F7A3CBD3106}"/>
            </a:ext>
          </a:extLst>
        </xdr:cNvPr>
        <xdr:cNvSpPr txBox="1"/>
      </xdr:nvSpPr>
      <xdr:spPr>
        <a:xfrm>
          <a:off x="3582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101072</xdr:rowOff>
    </xdr:from>
    <xdr:ext cx="405111" cy="259045"/>
    <xdr:sp macro="" textlink="">
      <xdr:nvSpPr>
        <xdr:cNvPr id="358" name="n_2aveValue【市民会館】&#10;有形固定資産減価償却率">
          <a:extLst>
            <a:ext uri="{FF2B5EF4-FFF2-40B4-BE49-F238E27FC236}">
              <a16:creationId xmlns:a16="http://schemas.microsoft.com/office/drawing/2014/main" id="{045DC796-9DA3-44BD-91E0-E432B116B0E5}"/>
            </a:ext>
          </a:extLst>
        </xdr:cNvPr>
        <xdr:cNvSpPr txBox="1"/>
      </xdr:nvSpPr>
      <xdr:spPr>
        <a:xfrm>
          <a:off x="2705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42290</xdr:rowOff>
    </xdr:from>
    <xdr:ext cx="405111" cy="259045"/>
    <xdr:sp macro="" textlink="">
      <xdr:nvSpPr>
        <xdr:cNvPr id="359" name="n_3aveValue【市民会館】&#10;有形固定資産減価償却率">
          <a:extLst>
            <a:ext uri="{FF2B5EF4-FFF2-40B4-BE49-F238E27FC236}">
              <a16:creationId xmlns:a16="http://schemas.microsoft.com/office/drawing/2014/main" id="{BE850EA8-5A2D-4A6C-9DB1-6261DB05A768}"/>
            </a:ext>
          </a:extLst>
        </xdr:cNvPr>
        <xdr:cNvSpPr txBox="1"/>
      </xdr:nvSpPr>
      <xdr:spPr>
        <a:xfrm>
          <a:off x="1816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50454</xdr:rowOff>
    </xdr:from>
    <xdr:ext cx="405111" cy="259045"/>
    <xdr:sp macro="" textlink="">
      <xdr:nvSpPr>
        <xdr:cNvPr id="360" name="n_4aveValue【市民会館】&#10;有形固定資産減価償却率">
          <a:extLst>
            <a:ext uri="{FF2B5EF4-FFF2-40B4-BE49-F238E27FC236}">
              <a16:creationId xmlns:a16="http://schemas.microsoft.com/office/drawing/2014/main" id="{F5EFE893-AB62-4D57-9C46-9AE2D257D691}"/>
            </a:ext>
          </a:extLst>
        </xdr:cNvPr>
        <xdr:cNvSpPr txBox="1"/>
      </xdr:nvSpPr>
      <xdr:spPr>
        <a:xfrm>
          <a:off x="927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77306</xdr:rowOff>
    </xdr:from>
    <xdr:ext cx="469744" cy="259045"/>
    <xdr:sp macro="" textlink="">
      <xdr:nvSpPr>
        <xdr:cNvPr id="361" name="n_4mainValue【市民会館】&#10;有形固定資産減価償却率">
          <a:extLst>
            <a:ext uri="{FF2B5EF4-FFF2-40B4-BE49-F238E27FC236}">
              <a16:creationId xmlns:a16="http://schemas.microsoft.com/office/drawing/2014/main" id="{F74F064F-16E3-4271-9792-F338448FF0A5}"/>
            </a:ext>
          </a:extLst>
        </xdr:cNvPr>
        <xdr:cNvSpPr txBox="1"/>
      </xdr:nvSpPr>
      <xdr:spPr>
        <a:xfrm>
          <a:off x="895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a:extLst>
            <a:ext uri="{FF2B5EF4-FFF2-40B4-BE49-F238E27FC236}">
              <a16:creationId xmlns:a16="http://schemas.microsoft.com/office/drawing/2014/main" id="{4F99F451-5573-4A51-975D-4485FFB2112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a:extLst>
            <a:ext uri="{FF2B5EF4-FFF2-40B4-BE49-F238E27FC236}">
              <a16:creationId xmlns:a16="http://schemas.microsoft.com/office/drawing/2014/main" id="{5A91288F-FFF7-4AB2-8E0F-8A45F8445E9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a:extLst>
            <a:ext uri="{FF2B5EF4-FFF2-40B4-BE49-F238E27FC236}">
              <a16:creationId xmlns:a16="http://schemas.microsoft.com/office/drawing/2014/main" id="{A2211019-C805-45A8-8A2F-909776EEA1E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a:extLst>
            <a:ext uri="{FF2B5EF4-FFF2-40B4-BE49-F238E27FC236}">
              <a16:creationId xmlns:a16="http://schemas.microsoft.com/office/drawing/2014/main" id="{971FC8F0-7B84-467B-AE39-778F04492F3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a:extLst>
            <a:ext uri="{FF2B5EF4-FFF2-40B4-BE49-F238E27FC236}">
              <a16:creationId xmlns:a16="http://schemas.microsoft.com/office/drawing/2014/main" id="{F3EA083D-CABC-4ED2-9EE6-81DF1922199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a:extLst>
            <a:ext uri="{FF2B5EF4-FFF2-40B4-BE49-F238E27FC236}">
              <a16:creationId xmlns:a16="http://schemas.microsoft.com/office/drawing/2014/main" id="{AD511035-A850-47F2-9485-3B68894F0F8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a:extLst>
            <a:ext uri="{FF2B5EF4-FFF2-40B4-BE49-F238E27FC236}">
              <a16:creationId xmlns:a16="http://schemas.microsoft.com/office/drawing/2014/main" id="{6CA45285-A4E0-4547-A3AC-24B31B40E5B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a:extLst>
            <a:ext uri="{FF2B5EF4-FFF2-40B4-BE49-F238E27FC236}">
              <a16:creationId xmlns:a16="http://schemas.microsoft.com/office/drawing/2014/main" id="{BE7BEF4B-C033-455A-91EF-96BDC11DDD0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a:extLst>
            <a:ext uri="{FF2B5EF4-FFF2-40B4-BE49-F238E27FC236}">
              <a16:creationId xmlns:a16="http://schemas.microsoft.com/office/drawing/2014/main" id="{89C019F9-6CD5-4D67-ACCD-B534F54F73D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a:extLst>
            <a:ext uri="{FF2B5EF4-FFF2-40B4-BE49-F238E27FC236}">
              <a16:creationId xmlns:a16="http://schemas.microsoft.com/office/drawing/2014/main" id="{F19B01D3-426A-4D3A-B13A-044B8CC3A6B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2" name="直線コネクタ 371">
          <a:extLst>
            <a:ext uri="{FF2B5EF4-FFF2-40B4-BE49-F238E27FC236}">
              <a16:creationId xmlns:a16="http://schemas.microsoft.com/office/drawing/2014/main" id="{2A379186-1E25-4615-A614-DC5E8FDF856C}"/>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3" name="テキスト ボックス 372">
          <a:extLst>
            <a:ext uri="{FF2B5EF4-FFF2-40B4-BE49-F238E27FC236}">
              <a16:creationId xmlns:a16="http://schemas.microsoft.com/office/drawing/2014/main" id="{8E2F45D0-F2D8-40EE-B84E-0C9649A9C892}"/>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4" name="直線コネクタ 373">
          <a:extLst>
            <a:ext uri="{FF2B5EF4-FFF2-40B4-BE49-F238E27FC236}">
              <a16:creationId xmlns:a16="http://schemas.microsoft.com/office/drawing/2014/main" id="{F2FF9034-CA61-47FF-A09F-0C83760230A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5" name="テキスト ボックス 374">
          <a:extLst>
            <a:ext uri="{FF2B5EF4-FFF2-40B4-BE49-F238E27FC236}">
              <a16:creationId xmlns:a16="http://schemas.microsoft.com/office/drawing/2014/main" id="{D49DCAE9-A325-4BCD-B485-C1AFD4C9A67F}"/>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6" name="直線コネクタ 375">
          <a:extLst>
            <a:ext uri="{FF2B5EF4-FFF2-40B4-BE49-F238E27FC236}">
              <a16:creationId xmlns:a16="http://schemas.microsoft.com/office/drawing/2014/main" id="{40B9303C-DE13-45F6-8819-F6ED35E0B75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7" name="テキスト ボックス 376">
          <a:extLst>
            <a:ext uri="{FF2B5EF4-FFF2-40B4-BE49-F238E27FC236}">
              <a16:creationId xmlns:a16="http://schemas.microsoft.com/office/drawing/2014/main" id="{9113B072-51F8-4500-B1CA-852709B9298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8" name="直線コネクタ 377">
          <a:extLst>
            <a:ext uri="{FF2B5EF4-FFF2-40B4-BE49-F238E27FC236}">
              <a16:creationId xmlns:a16="http://schemas.microsoft.com/office/drawing/2014/main" id="{5D2CD16C-2805-4E6C-B737-D2406B71E71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9" name="テキスト ボックス 378">
          <a:extLst>
            <a:ext uri="{FF2B5EF4-FFF2-40B4-BE49-F238E27FC236}">
              <a16:creationId xmlns:a16="http://schemas.microsoft.com/office/drawing/2014/main" id="{2440502D-A275-4B35-8992-C6E1BF455927}"/>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0" name="直線コネクタ 379">
          <a:extLst>
            <a:ext uri="{FF2B5EF4-FFF2-40B4-BE49-F238E27FC236}">
              <a16:creationId xmlns:a16="http://schemas.microsoft.com/office/drawing/2014/main" id="{5E09578E-D98A-4DD5-8FAA-63385A67E30E}"/>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1" name="テキスト ボックス 380">
          <a:extLst>
            <a:ext uri="{FF2B5EF4-FFF2-40B4-BE49-F238E27FC236}">
              <a16:creationId xmlns:a16="http://schemas.microsoft.com/office/drawing/2014/main" id="{8B8CD3EA-B327-4F79-9C52-255A9D0AF218}"/>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a:extLst>
            <a:ext uri="{FF2B5EF4-FFF2-40B4-BE49-F238E27FC236}">
              <a16:creationId xmlns:a16="http://schemas.microsoft.com/office/drawing/2014/main" id="{B63E44F4-478F-4E92-94D3-47DB2DB8BF6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3" name="テキスト ボックス 382">
          <a:extLst>
            <a:ext uri="{FF2B5EF4-FFF2-40B4-BE49-F238E27FC236}">
              <a16:creationId xmlns:a16="http://schemas.microsoft.com/office/drawing/2014/main" id="{0B5DA0F7-D10E-47B0-A3E3-94DDF9CCC68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市民会館】&#10;一人当たり面積グラフ枠">
          <a:extLst>
            <a:ext uri="{FF2B5EF4-FFF2-40B4-BE49-F238E27FC236}">
              <a16:creationId xmlns:a16="http://schemas.microsoft.com/office/drawing/2014/main" id="{A71CE140-ACBD-4DA7-914A-85DF78D0DCB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72771</xdr:rowOff>
    </xdr:from>
    <xdr:to>
      <xdr:col>54</xdr:col>
      <xdr:colOff>189865</xdr:colOff>
      <xdr:row>108</xdr:row>
      <xdr:rowOff>128778</xdr:rowOff>
    </xdr:to>
    <xdr:cxnSp macro="">
      <xdr:nvCxnSpPr>
        <xdr:cNvPr id="385" name="直線コネクタ 384">
          <a:extLst>
            <a:ext uri="{FF2B5EF4-FFF2-40B4-BE49-F238E27FC236}">
              <a16:creationId xmlns:a16="http://schemas.microsoft.com/office/drawing/2014/main" id="{7D9617D9-A901-4305-B1A2-391D76FB66AA}"/>
            </a:ext>
          </a:extLst>
        </xdr:cNvPr>
        <xdr:cNvCxnSpPr/>
      </xdr:nvCxnSpPr>
      <xdr:spPr>
        <a:xfrm flipV="1">
          <a:off x="10476865" y="17389221"/>
          <a:ext cx="0" cy="125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132605</xdr:rowOff>
    </xdr:from>
    <xdr:ext cx="469744" cy="259045"/>
    <xdr:sp macro="" textlink="">
      <xdr:nvSpPr>
        <xdr:cNvPr id="386" name="【市民会館】&#10;一人当たり面積最小値テキスト">
          <a:extLst>
            <a:ext uri="{FF2B5EF4-FFF2-40B4-BE49-F238E27FC236}">
              <a16:creationId xmlns:a16="http://schemas.microsoft.com/office/drawing/2014/main" id="{14BE228B-F8B3-4930-BAAB-E295CF334380}"/>
            </a:ext>
          </a:extLst>
        </xdr:cNvPr>
        <xdr:cNvSpPr txBox="1"/>
      </xdr:nvSpPr>
      <xdr:spPr>
        <a:xfrm>
          <a:off x="10515600" y="186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128778</xdr:rowOff>
    </xdr:from>
    <xdr:to>
      <xdr:col>55</xdr:col>
      <xdr:colOff>88900</xdr:colOff>
      <xdr:row>108</xdr:row>
      <xdr:rowOff>128778</xdr:rowOff>
    </xdr:to>
    <xdr:cxnSp macro="">
      <xdr:nvCxnSpPr>
        <xdr:cNvPr id="387" name="直線コネクタ 386">
          <a:extLst>
            <a:ext uri="{FF2B5EF4-FFF2-40B4-BE49-F238E27FC236}">
              <a16:creationId xmlns:a16="http://schemas.microsoft.com/office/drawing/2014/main" id="{7402C574-7ED3-4234-BEC8-2AFB11D12930}"/>
            </a:ext>
          </a:extLst>
        </xdr:cNvPr>
        <xdr:cNvCxnSpPr/>
      </xdr:nvCxnSpPr>
      <xdr:spPr>
        <a:xfrm>
          <a:off x="10388600" y="1864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19448</xdr:rowOff>
    </xdr:from>
    <xdr:ext cx="469744" cy="259045"/>
    <xdr:sp macro="" textlink="">
      <xdr:nvSpPr>
        <xdr:cNvPr id="388" name="【市民会館】&#10;一人当たり面積最大値テキスト">
          <a:extLst>
            <a:ext uri="{FF2B5EF4-FFF2-40B4-BE49-F238E27FC236}">
              <a16:creationId xmlns:a16="http://schemas.microsoft.com/office/drawing/2014/main" id="{C178DC30-8D6A-4237-BD97-A1EBF1DCCC4B}"/>
            </a:ext>
          </a:extLst>
        </xdr:cNvPr>
        <xdr:cNvSpPr txBox="1"/>
      </xdr:nvSpPr>
      <xdr:spPr>
        <a:xfrm>
          <a:off x="10515600" y="171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72771</xdr:rowOff>
    </xdr:from>
    <xdr:to>
      <xdr:col>55</xdr:col>
      <xdr:colOff>88900</xdr:colOff>
      <xdr:row>101</xdr:row>
      <xdr:rowOff>72771</xdr:rowOff>
    </xdr:to>
    <xdr:cxnSp macro="">
      <xdr:nvCxnSpPr>
        <xdr:cNvPr id="389" name="直線コネクタ 388">
          <a:extLst>
            <a:ext uri="{FF2B5EF4-FFF2-40B4-BE49-F238E27FC236}">
              <a16:creationId xmlns:a16="http://schemas.microsoft.com/office/drawing/2014/main" id="{33A31B65-B3C7-4488-917A-068ED6FAD720}"/>
            </a:ext>
          </a:extLst>
        </xdr:cNvPr>
        <xdr:cNvCxnSpPr/>
      </xdr:nvCxnSpPr>
      <xdr:spPr>
        <a:xfrm>
          <a:off x="10388600" y="1738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118890</xdr:rowOff>
    </xdr:from>
    <xdr:ext cx="469744" cy="259045"/>
    <xdr:sp macro="" textlink="">
      <xdr:nvSpPr>
        <xdr:cNvPr id="390" name="【市民会館】&#10;一人当たり面積平均値テキスト">
          <a:extLst>
            <a:ext uri="{FF2B5EF4-FFF2-40B4-BE49-F238E27FC236}">
              <a16:creationId xmlns:a16="http://schemas.microsoft.com/office/drawing/2014/main" id="{0937F47C-23E7-423F-B1E2-7E50DDD92681}"/>
            </a:ext>
          </a:extLst>
        </xdr:cNvPr>
        <xdr:cNvSpPr txBox="1"/>
      </xdr:nvSpPr>
      <xdr:spPr>
        <a:xfrm>
          <a:off x="10515600" y="18292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140463</xdr:rowOff>
    </xdr:from>
    <xdr:to>
      <xdr:col>55</xdr:col>
      <xdr:colOff>50800</xdr:colOff>
      <xdr:row>107</xdr:row>
      <xdr:rowOff>70613</xdr:rowOff>
    </xdr:to>
    <xdr:sp macro="" textlink="">
      <xdr:nvSpPr>
        <xdr:cNvPr id="391" name="フローチャート: 判断 390">
          <a:extLst>
            <a:ext uri="{FF2B5EF4-FFF2-40B4-BE49-F238E27FC236}">
              <a16:creationId xmlns:a16="http://schemas.microsoft.com/office/drawing/2014/main" id="{3F2F89AB-0872-4C36-A056-52A942A82F00}"/>
            </a:ext>
          </a:extLst>
        </xdr:cNvPr>
        <xdr:cNvSpPr/>
      </xdr:nvSpPr>
      <xdr:spPr>
        <a:xfrm>
          <a:off x="10426700" y="1831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96265</xdr:rowOff>
    </xdr:from>
    <xdr:to>
      <xdr:col>50</xdr:col>
      <xdr:colOff>165100</xdr:colOff>
      <xdr:row>107</xdr:row>
      <xdr:rowOff>26415</xdr:rowOff>
    </xdr:to>
    <xdr:sp macro="" textlink="">
      <xdr:nvSpPr>
        <xdr:cNvPr id="392" name="フローチャート: 判断 391">
          <a:extLst>
            <a:ext uri="{FF2B5EF4-FFF2-40B4-BE49-F238E27FC236}">
              <a16:creationId xmlns:a16="http://schemas.microsoft.com/office/drawing/2014/main" id="{53AD8213-FF17-4A11-80C7-DAB6C6146DD6}"/>
            </a:ext>
          </a:extLst>
        </xdr:cNvPr>
        <xdr:cNvSpPr/>
      </xdr:nvSpPr>
      <xdr:spPr>
        <a:xfrm>
          <a:off x="9588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81787</xdr:rowOff>
    </xdr:from>
    <xdr:to>
      <xdr:col>46</xdr:col>
      <xdr:colOff>38100</xdr:colOff>
      <xdr:row>107</xdr:row>
      <xdr:rowOff>11937</xdr:rowOff>
    </xdr:to>
    <xdr:sp macro="" textlink="">
      <xdr:nvSpPr>
        <xdr:cNvPr id="393" name="フローチャート: 判断 392">
          <a:extLst>
            <a:ext uri="{FF2B5EF4-FFF2-40B4-BE49-F238E27FC236}">
              <a16:creationId xmlns:a16="http://schemas.microsoft.com/office/drawing/2014/main" id="{28668575-4A6A-4614-9250-16910B7E0396}"/>
            </a:ext>
          </a:extLst>
        </xdr:cNvPr>
        <xdr:cNvSpPr/>
      </xdr:nvSpPr>
      <xdr:spPr>
        <a:xfrm>
          <a:off x="8699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93599</xdr:rowOff>
    </xdr:from>
    <xdr:to>
      <xdr:col>41</xdr:col>
      <xdr:colOff>101600</xdr:colOff>
      <xdr:row>107</xdr:row>
      <xdr:rowOff>23749</xdr:rowOff>
    </xdr:to>
    <xdr:sp macro="" textlink="">
      <xdr:nvSpPr>
        <xdr:cNvPr id="394" name="フローチャート: 判断 393">
          <a:extLst>
            <a:ext uri="{FF2B5EF4-FFF2-40B4-BE49-F238E27FC236}">
              <a16:creationId xmlns:a16="http://schemas.microsoft.com/office/drawing/2014/main" id="{115EE22A-7451-403B-A8EF-3567EEE33038}"/>
            </a:ext>
          </a:extLst>
        </xdr:cNvPr>
        <xdr:cNvSpPr/>
      </xdr:nvSpPr>
      <xdr:spPr>
        <a:xfrm>
          <a:off x="7810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138557</xdr:rowOff>
    </xdr:from>
    <xdr:to>
      <xdr:col>36</xdr:col>
      <xdr:colOff>165100</xdr:colOff>
      <xdr:row>107</xdr:row>
      <xdr:rowOff>68707</xdr:rowOff>
    </xdr:to>
    <xdr:sp macro="" textlink="">
      <xdr:nvSpPr>
        <xdr:cNvPr id="395" name="フローチャート: 判断 394">
          <a:extLst>
            <a:ext uri="{FF2B5EF4-FFF2-40B4-BE49-F238E27FC236}">
              <a16:creationId xmlns:a16="http://schemas.microsoft.com/office/drawing/2014/main" id="{BA3E16DD-8148-449B-AD76-C2C6157382DA}"/>
            </a:ext>
          </a:extLst>
        </xdr:cNvPr>
        <xdr:cNvSpPr/>
      </xdr:nvSpPr>
      <xdr:spPr>
        <a:xfrm>
          <a:off x="6921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E6F4F4DC-86EB-4432-9103-63F2676B9FC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197BA1DE-3508-411C-BB2B-7045197175C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CF0D28F-CCE3-43C3-B098-3C129D286E4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2A5F496D-BCF2-4825-8902-0A10BBEC904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B3D0C3D0-644B-4E5D-850C-D1844B0CBEF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106</xdr:row>
      <xdr:rowOff>143890</xdr:rowOff>
    </xdr:from>
    <xdr:to>
      <xdr:col>36</xdr:col>
      <xdr:colOff>165100</xdr:colOff>
      <xdr:row>107</xdr:row>
      <xdr:rowOff>74040</xdr:rowOff>
    </xdr:to>
    <xdr:sp macro="" textlink="">
      <xdr:nvSpPr>
        <xdr:cNvPr id="401" name="楕円 400">
          <a:extLst>
            <a:ext uri="{FF2B5EF4-FFF2-40B4-BE49-F238E27FC236}">
              <a16:creationId xmlns:a16="http://schemas.microsoft.com/office/drawing/2014/main" id="{2763BA75-0C4E-4815-9A7B-AD2BB2F7EE01}"/>
            </a:ext>
          </a:extLst>
        </xdr:cNvPr>
        <xdr:cNvSpPr/>
      </xdr:nvSpPr>
      <xdr:spPr>
        <a:xfrm>
          <a:off x="6921500" y="183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42942</xdr:rowOff>
    </xdr:from>
    <xdr:ext cx="469744" cy="259045"/>
    <xdr:sp macro="" textlink="">
      <xdr:nvSpPr>
        <xdr:cNvPr id="402" name="n_1aveValue【市民会館】&#10;一人当たり面積">
          <a:extLst>
            <a:ext uri="{FF2B5EF4-FFF2-40B4-BE49-F238E27FC236}">
              <a16:creationId xmlns:a16="http://schemas.microsoft.com/office/drawing/2014/main" id="{85B085D6-7D91-4BE4-9091-3A91A0FF1A14}"/>
            </a:ext>
          </a:extLst>
        </xdr:cNvPr>
        <xdr:cNvSpPr txBox="1"/>
      </xdr:nvSpPr>
      <xdr:spPr>
        <a:xfrm>
          <a:off x="9391727" y="1804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28464</xdr:rowOff>
    </xdr:from>
    <xdr:ext cx="469744" cy="259045"/>
    <xdr:sp macro="" textlink="">
      <xdr:nvSpPr>
        <xdr:cNvPr id="403" name="n_2aveValue【市民会館】&#10;一人当たり面積">
          <a:extLst>
            <a:ext uri="{FF2B5EF4-FFF2-40B4-BE49-F238E27FC236}">
              <a16:creationId xmlns:a16="http://schemas.microsoft.com/office/drawing/2014/main" id="{C9C7C448-25AC-413E-AB29-A4E91ABEE09B}"/>
            </a:ext>
          </a:extLst>
        </xdr:cNvPr>
        <xdr:cNvSpPr txBox="1"/>
      </xdr:nvSpPr>
      <xdr:spPr>
        <a:xfrm>
          <a:off x="8515427" y="1803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40276</xdr:rowOff>
    </xdr:from>
    <xdr:ext cx="469744" cy="259045"/>
    <xdr:sp macro="" textlink="">
      <xdr:nvSpPr>
        <xdr:cNvPr id="404" name="n_3aveValue【市民会館】&#10;一人当たり面積">
          <a:extLst>
            <a:ext uri="{FF2B5EF4-FFF2-40B4-BE49-F238E27FC236}">
              <a16:creationId xmlns:a16="http://schemas.microsoft.com/office/drawing/2014/main" id="{E14D08D1-8524-4766-A8E5-3B3CB73807ED}"/>
            </a:ext>
          </a:extLst>
        </xdr:cNvPr>
        <xdr:cNvSpPr txBox="1"/>
      </xdr:nvSpPr>
      <xdr:spPr>
        <a:xfrm>
          <a:off x="76264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85234</xdr:rowOff>
    </xdr:from>
    <xdr:ext cx="469744" cy="259045"/>
    <xdr:sp macro="" textlink="">
      <xdr:nvSpPr>
        <xdr:cNvPr id="405" name="n_4aveValue【市民会館】&#10;一人当たり面積">
          <a:extLst>
            <a:ext uri="{FF2B5EF4-FFF2-40B4-BE49-F238E27FC236}">
              <a16:creationId xmlns:a16="http://schemas.microsoft.com/office/drawing/2014/main" id="{8ECD7D1E-64C7-4C08-A6A1-6F3E8EFEE386}"/>
            </a:ext>
          </a:extLst>
        </xdr:cNvPr>
        <xdr:cNvSpPr txBox="1"/>
      </xdr:nvSpPr>
      <xdr:spPr>
        <a:xfrm>
          <a:off x="6737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65167</xdr:rowOff>
    </xdr:from>
    <xdr:ext cx="469744" cy="259045"/>
    <xdr:sp macro="" textlink="">
      <xdr:nvSpPr>
        <xdr:cNvPr id="406" name="n_4mainValue【市民会館】&#10;一人当たり面積">
          <a:extLst>
            <a:ext uri="{FF2B5EF4-FFF2-40B4-BE49-F238E27FC236}">
              <a16:creationId xmlns:a16="http://schemas.microsoft.com/office/drawing/2014/main" id="{5927B6BD-5D06-484B-B3F3-AE5F94F66337}"/>
            </a:ext>
          </a:extLst>
        </xdr:cNvPr>
        <xdr:cNvSpPr txBox="1"/>
      </xdr:nvSpPr>
      <xdr:spPr>
        <a:xfrm>
          <a:off x="6737427" y="1841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a:extLst>
            <a:ext uri="{FF2B5EF4-FFF2-40B4-BE49-F238E27FC236}">
              <a16:creationId xmlns:a16="http://schemas.microsoft.com/office/drawing/2014/main" id="{FAA2E2F7-4005-43EB-8D66-5D366DF7F3C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a:extLst>
            <a:ext uri="{FF2B5EF4-FFF2-40B4-BE49-F238E27FC236}">
              <a16:creationId xmlns:a16="http://schemas.microsoft.com/office/drawing/2014/main" id="{9C65E316-56C6-4427-9157-57B3516D6EB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a:extLst>
            <a:ext uri="{FF2B5EF4-FFF2-40B4-BE49-F238E27FC236}">
              <a16:creationId xmlns:a16="http://schemas.microsoft.com/office/drawing/2014/main" id="{053B7A33-43D6-4FB6-BA8F-C62FFE25ED0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a:extLst>
            <a:ext uri="{FF2B5EF4-FFF2-40B4-BE49-F238E27FC236}">
              <a16:creationId xmlns:a16="http://schemas.microsoft.com/office/drawing/2014/main" id="{8D43AD96-523F-48AE-A5DE-68F263BAA8F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a:extLst>
            <a:ext uri="{FF2B5EF4-FFF2-40B4-BE49-F238E27FC236}">
              <a16:creationId xmlns:a16="http://schemas.microsoft.com/office/drawing/2014/main" id="{D19A06F9-08FA-44D4-A9DC-6A7C8DF1365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a:extLst>
            <a:ext uri="{FF2B5EF4-FFF2-40B4-BE49-F238E27FC236}">
              <a16:creationId xmlns:a16="http://schemas.microsoft.com/office/drawing/2014/main" id="{37F99149-A6D2-4BFD-98EF-B97917AB2FA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a:extLst>
            <a:ext uri="{FF2B5EF4-FFF2-40B4-BE49-F238E27FC236}">
              <a16:creationId xmlns:a16="http://schemas.microsoft.com/office/drawing/2014/main" id="{E8FF575E-69A1-42DA-9CC9-C893C6BD560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a:extLst>
            <a:ext uri="{FF2B5EF4-FFF2-40B4-BE49-F238E27FC236}">
              <a16:creationId xmlns:a16="http://schemas.microsoft.com/office/drawing/2014/main" id="{F07F8E56-F033-4CA2-B2C5-E35FD2349695}"/>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a:extLst>
            <a:ext uri="{FF2B5EF4-FFF2-40B4-BE49-F238E27FC236}">
              <a16:creationId xmlns:a16="http://schemas.microsoft.com/office/drawing/2014/main" id="{1B1413D8-1679-4652-9339-B1F72C80652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a:extLst>
            <a:ext uri="{FF2B5EF4-FFF2-40B4-BE49-F238E27FC236}">
              <a16:creationId xmlns:a16="http://schemas.microsoft.com/office/drawing/2014/main" id="{7158A827-8BBE-4565-8444-0229A0AC5C7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a:extLst>
            <a:ext uri="{FF2B5EF4-FFF2-40B4-BE49-F238E27FC236}">
              <a16:creationId xmlns:a16="http://schemas.microsoft.com/office/drawing/2014/main" id="{5F6BC731-E62D-4243-A8BD-7956F12DDD7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a:extLst>
            <a:ext uri="{FF2B5EF4-FFF2-40B4-BE49-F238E27FC236}">
              <a16:creationId xmlns:a16="http://schemas.microsoft.com/office/drawing/2014/main" id="{69FB75D2-5FD6-4A23-9A87-4BD57ED6081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a:extLst>
            <a:ext uri="{FF2B5EF4-FFF2-40B4-BE49-F238E27FC236}">
              <a16:creationId xmlns:a16="http://schemas.microsoft.com/office/drawing/2014/main" id="{4DADE9C7-E4E7-4A8E-8F65-94FF194A605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a:extLst>
            <a:ext uri="{FF2B5EF4-FFF2-40B4-BE49-F238E27FC236}">
              <a16:creationId xmlns:a16="http://schemas.microsoft.com/office/drawing/2014/main" id="{C07F3940-3B55-466A-B239-8A819143787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a:extLst>
            <a:ext uri="{FF2B5EF4-FFF2-40B4-BE49-F238E27FC236}">
              <a16:creationId xmlns:a16="http://schemas.microsoft.com/office/drawing/2014/main" id="{A501DA13-0CAE-4F8D-A11B-681B7A0418C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a:extLst>
            <a:ext uri="{FF2B5EF4-FFF2-40B4-BE49-F238E27FC236}">
              <a16:creationId xmlns:a16="http://schemas.microsoft.com/office/drawing/2014/main" id="{D58D44FB-B6A5-4014-A85D-BA4D99D2ED33}"/>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3" name="正方形/長方形 422">
          <a:extLst>
            <a:ext uri="{FF2B5EF4-FFF2-40B4-BE49-F238E27FC236}">
              <a16:creationId xmlns:a16="http://schemas.microsoft.com/office/drawing/2014/main" id="{FDFD9119-3FE4-480B-8A18-DC4B5EB73B6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4" name="正方形/長方形 423">
          <a:extLst>
            <a:ext uri="{FF2B5EF4-FFF2-40B4-BE49-F238E27FC236}">
              <a16:creationId xmlns:a16="http://schemas.microsoft.com/office/drawing/2014/main" id="{4932C25F-83D2-4751-ACBC-E09EBF648D3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5" name="正方形/長方形 424">
          <a:extLst>
            <a:ext uri="{FF2B5EF4-FFF2-40B4-BE49-F238E27FC236}">
              <a16:creationId xmlns:a16="http://schemas.microsoft.com/office/drawing/2014/main" id="{91C58B92-FE28-4398-BB55-20CF01A5BFD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6" name="正方形/長方形 425">
          <a:extLst>
            <a:ext uri="{FF2B5EF4-FFF2-40B4-BE49-F238E27FC236}">
              <a16:creationId xmlns:a16="http://schemas.microsoft.com/office/drawing/2014/main" id="{607EF9B7-FF5E-460B-AD5B-26E628207C2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7" name="正方形/長方形 426">
          <a:extLst>
            <a:ext uri="{FF2B5EF4-FFF2-40B4-BE49-F238E27FC236}">
              <a16:creationId xmlns:a16="http://schemas.microsoft.com/office/drawing/2014/main" id="{53630473-7445-4A8C-8510-FD1E4866E78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8" name="正方形/長方形 427">
          <a:extLst>
            <a:ext uri="{FF2B5EF4-FFF2-40B4-BE49-F238E27FC236}">
              <a16:creationId xmlns:a16="http://schemas.microsoft.com/office/drawing/2014/main" id="{B6898F8A-F5AA-497A-BAD5-7EA5E592BDD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9" name="正方形/長方形 428">
          <a:extLst>
            <a:ext uri="{FF2B5EF4-FFF2-40B4-BE49-F238E27FC236}">
              <a16:creationId xmlns:a16="http://schemas.microsoft.com/office/drawing/2014/main" id="{743AF9EF-A8EA-4892-AA06-843AB457B6B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正方形/長方形 429">
          <a:extLst>
            <a:ext uri="{FF2B5EF4-FFF2-40B4-BE49-F238E27FC236}">
              <a16:creationId xmlns:a16="http://schemas.microsoft.com/office/drawing/2014/main" id="{57401182-4898-4460-A9BE-599D6E5AF0B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1" name="テキスト ボックス 430">
          <a:extLst>
            <a:ext uri="{FF2B5EF4-FFF2-40B4-BE49-F238E27FC236}">
              <a16:creationId xmlns:a16="http://schemas.microsoft.com/office/drawing/2014/main" id="{80AC0DC8-BC0D-4744-9DF1-51DFEDA4268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2" name="直線コネクタ 431">
          <a:extLst>
            <a:ext uri="{FF2B5EF4-FFF2-40B4-BE49-F238E27FC236}">
              <a16:creationId xmlns:a16="http://schemas.microsoft.com/office/drawing/2014/main" id="{BA0EA590-7B95-447D-BCB9-502D9F79BF1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33" name="テキスト ボックス 432">
          <a:extLst>
            <a:ext uri="{FF2B5EF4-FFF2-40B4-BE49-F238E27FC236}">
              <a16:creationId xmlns:a16="http://schemas.microsoft.com/office/drawing/2014/main" id="{9149A521-5B9D-4E23-9986-2BAAD473878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4" name="直線コネクタ 433">
          <a:extLst>
            <a:ext uri="{FF2B5EF4-FFF2-40B4-BE49-F238E27FC236}">
              <a16:creationId xmlns:a16="http://schemas.microsoft.com/office/drawing/2014/main" id="{4F94B979-63AE-429F-9FB9-FC4AE4360E8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35" name="テキスト ボックス 434">
          <a:extLst>
            <a:ext uri="{FF2B5EF4-FFF2-40B4-BE49-F238E27FC236}">
              <a16:creationId xmlns:a16="http://schemas.microsoft.com/office/drawing/2014/main" id="{76CDB661-05EA-48A5-9125-06078954E6D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6" name="直線コネクタ 435">
          <a:extLst>
            <a:ext uri="{FF2B5EF4-FFF2-40B4-BE49-F238E27FC236}">
              <a16:creationId xmlns:a16="http://schemas.microsoft.com/office/drawing/2014/main" id="{42877B61-DEF4-4CAE-A981-A0EC4B5F744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7" name="テキスト ボックス 436">
          <a:extLst>
            <a:ext uri="{FF2B5EF4-FFF2-40B4-BE49-F238E27FC236}">
              <a16:creationId xmlns:a16="http://schemas.microsoft.com/office/drawing/2014/main" id="{29E61CE0-BBB3-44AF-A56E-5E2E3A7F7C6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8" name="直線コネクタ 437">
          <a:extLst>
            <a:ext uri="{FF2B5EF4-FFF2-40B4-BE49-F238E27FC236}">
              <a16:creationId xmlns:a16="http://schemas.microsoft.com/office/drawing/2014/main" id="{5E3C9AA4-ABB1-4DBB-AAB3-0D0F491274C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9" name="テキスト ボックス 438">
          <a:extLst>
            <a:ext uri="{FF2B5EF4-FFF2-40B4-BE49-F238E27FC236}">
              <a16:creationId xmlns:a16="http://schemas.microsoft.com/office/drawing/2014/main" id="{24602B2E-1853-42A0-8255-0C3BBE8F42B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0" name="直線コネクタ 439">
          <a:extLst>
            <a:ext uri="{FF2B5EF4-FFF2-40B4-BE49-F238E27FC236}">
              <a16:creationId xmlns:a16="http://schemas.microsoft.com/office/drawing/2014/main" id="{621E3038-F48C-4743-84AA-88666CC2DB3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1" name="テキスト ボックス 440">
          <a:extLst>
            <a:ext uri="{FF2B5EF4-FFF2-40B4-BE49-F238E27FC236}">
              <a16:creationId xmlns:a16="http://schemas.microsoft.com/office/drawing/2014/main" id="{81D34FF5-77AA-49EC-A9B5-19BEE65D23F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2" name="直線コネクタ 441">
          <a:extLst>
            <a:ext uri="{FF2B5EF4-FFF2-40B4-BE49-F238E27FC236}">
              <a16:creationId xmlns:a16="http://schemas.microsoft.com/office/drawing/2014/main" id="{C0330E74-AAE3-44C4-8640-0AD5B01C1E7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3" name="テキスト ボックス 442">
          <a:extLst>
            <a:ext uri="{FF2B5EF4-FFF2-40B4-BE49-F238E27FC236}">
              <a16:creationId xmlns:a16="http://schemas.microsoft.com/office/drawing/2014/main" id="{5F5EF6E5-B289-46B1-9D5E-A9ADFCB95B7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4" name="直線コネクタ 443">
          <a:extLst>
            <a:ext uri="{FF2B5EF4-FFF2-40B4-BE49-F238E27FC236}">
              <a16:creationId xmlns:a16="http://schemas.microsoft.com/office/drawing/2014/main" id="{5285EC23-7D09-4973-A705-A16D052C1D1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45" name="テキスト ボックス 444">
          <a:extLst>
            <a:ext uri="{FF2B5EF4-FFF2-40B4-BE49-F238E27FC236}">
              <a16:creationId xmlns:a16="http://schemas.microsoft.com/office/drawing/2014/main" id="{0E1D60CF-A964-43DF-B143-3DF5AC19CE0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6" name="直線コネクタ 445">
          <a:extLst>
            <a:ext uri="{FF2B5EF4-FFF2-40B4-BE49-F238E27FC236}">
              <a16:creationId xmlns:a16="http://schemas.microsoft.com/office/drawing/2014/main" id="{2B3118AA-0BE5-48CC-AD02-BDB80251735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7" name="【保健センター・保健所】&#10;有形固定資産減価償却率グラフ枠">
          <a:extLst>
            <a:ext uri="{FF2B5EF4-FFF2-40B4-BE49-F238E27FC236}">
              <a16:creationId xmlns:a16="http://schemas.microsoft.com/office/drawing/2014/main" id="{F5DD7E3D-DB51-403E-B41D-96F0600BD6F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448" name="直線コネクタ 447">
          <a:extLst>
            <a:ext uri="{FF2B5EF4-FFF2-40B4-BE49-F238E27FC236}">
              <a16:creationId xmlns:a16="http://schemas.microsoft.com/office/drawing/2014/main" id="{795200AF-7F5F-4C8A-9102-E763724BE1FA}"/>
            </a:ext>
          </a:extLst>
        </xdr:cNvPr>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49" name="【保健センター・保健所】&#10;有形固定資産減価償却率最小値テキスト">
          <a:extLst>
            <a:ext uri="{FF2B5EF4-FFF2-40B4-BE49-F238E27FC236}">
              <a16:creationId xmlns:a16="http://schemas.microsoft.com/office/drawing/2014/main" id="{1B56D7CD-BD5A-40AF-9040-580729BDC14C}"/>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50" name="直線コネクタ 449">
          <a:extLst>
            <a:ext uri="{FF2B5EF4-FFF2-40B4-BE49-F238E27FC236}">
              <a16:creationId xmlns:a16="http://schemas.microsoft.com/office/drawing/2014/main" id="{09536E43-AC81-43A6-A1E8-4132DAF709B8}"/>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451" name="【保健センター・保健所】&#10;有形固定資産減価償却率最大値テキスト">
          <a:extLst>
            <a:ext uri="{FF2B5EF4-FFF2-40B4-BE49-F238E27FC236}">
              <a16:creationId xmlns:a16="http://schemas.microsoft.com/office/drawing/2014/main" id="{6413B93E-4289-412D-B1EF-ED15ADFD7F22}"/>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52" name="直線コネクタ 451">
          <a:extLst>
            <a:ext uri="{FF2B5EF4-FFF2-40B4-BE49-F238E27FC236}">
              <a16:creationId xmlns:a16="http://schemas.microsoft.com/office/drawing/2014/main" id="{459B6274-9C96-4B55-88F2-6C1F98E7733A}"/>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159493</xdr:rowOff>
    </xdr:from>
    <xdr:ext cx="405111" cy="259045"/>
    <xdr:sp macro="" textlink="">
      <xdr:nvSpPr>
        <xdr:cNvPr id="453" name="【保健センター・保健所】&#10;有形固定資産減価償却率平均値テキスト">
          <a:extLst>
            <a:ext uri="{FF2B5EF4-FFF2-40B4-BE49-F238E27FC236}">
              <a16:creationId xmlns:a16="http://schemas.microsoft.com/office/drawing/2014/main" id="{CDB9E7F0-96C8-46A2-A90F-4120DB49F3BE}"/>
            </a:ext>
          </a:extLst>
        </xdr:cNvPr>
        <xdr:cNvSpPr txBox="1"/>
      </xdr:nvSpPr>
      <xdr:spPr>
        <a:xfrm>
          <a:off x="16357600" y="1027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454" name="フローチャート: 判断 453">
          <a:extLst>
            <a:ext uri="{FF2B5EF4-FFF2-40B4-BE49-F238E27FC236}">
              <a16:creationId xmlns:a16="http://schemas.microsoft.com/office/drawing/2014/main" id="{10B0C617-F3D7-4330-A016-2D3F9AE9E3E0}"/>
            </a:ext>
          </a:extLst>
        </xdr:cNvPr>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455" name="フローチャート: 判断 454">
          <a:extLst>
            <a:ext uri="{FF2B5EF4-FFF2-40B4-BE49-F238E27FC236}">
              <a16:creationId xmlns:a16="http://schemas.microsoft.com/office/drawing/2014/main" id="{1252428B-C074-468D-B3EB-EDF4E1E1F5AF}"/>
            </a:ext>
          </a:extLst>
        </xdr:cNvPr>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456" name="フローチャート: 判断 455">
          <a:extLst>
            <a:ext uri="{FF2B5EF4-FFF2-40B4-BE49-F238E27FC236}">
              <a16:creationId xmlns:a16="http://schemas.microsoft.com/office/drawing/2014/main" id="{659952DF-C58C-4C08-9CC5-2FC7B5019090}"/>
            </a:ext>
          </a:extLst>
        </xdr:cNvPr>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457" name="フローチャート: 判断 456">
          <a:extLst>
            <a:ext uri="{FF2B5EF4-FFF2-40B4-BE49-F238E27FC236}">
              <a16:creationId xmlns:a16="http://schemas.microsoft.com/office/drawing/2014/main" id="{DBCA7AB7-416D-447B-8106-0A3483C85759}"/>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458" name="フローチャート: 判断 457">
          <a:extLst>
            <a:ext uri="{FF2B5EF4-FFF2-40B4-BE49-F238E27FC236}">
              <a16:creationId xmlns:a16="http://schemas.microsoft.com/office/drawing/2014/main" id="{BEABB0D9-C7AC-4B8E-94AB-A2F9B8A68D38}"/>
            </a:ext>
          </a:extLst>
        </xdr:cNvPr>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238805A6-FBF5-4286-BB02-8FBC68DA164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6C99F8D0-E363-44FA-AC46-1A26008E2D4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D355A09F-087A-46D6-9CA9-06CAA33C90A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79628F8F-C961-4E86-B25F-D7CF0F6FA00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0D8E4395-E35C-404C-93F9-4BD079F4713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150041</xdr:rowOff>
    </xdr:from>
    <xdr:to>
      <xdr:col>81</xdr:col>
      <xdr:colOff>101600</xdr:colOff>
      <xdr:row>59</xdr:row>
      <xdr:rowOff>80191</xdr:rowOff>
    </xdr:to>
    <xdr:sp macro="" textlink="">
      <xdr:nvSpPr>
        <xdr:cNvPr id="464" name="楕円 463">
          <a:extLst>
            <a:ext uri="{FF2B5EF4-FFF2-40B4-BE49-F238E27FC236}">
              <a16:creationId xmlns:a16="http://schemas.microsoft.com/office/drawing/2014/main" id="{0EBE29CD-2BB2-4B42-BB01-29873C1DF0F9}"/>
            </a:ext>
          </a:extLst>
        </xdr:cNvPr>
        <xdr:cNvSpPr/>
      </xdr:nvSpPr>
      <xdr:spPr>
        <a:xfrm>
          <a:off x="15430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465" name="楕円 464">
          <a:extLst>
            <a:ext uri="{FF2B5EF4-FFF2-40B4-BE49-F238E27FC236}">
              <a16:creationId xmlns:a16="http://schemas.microsoft.com/office/drawing/2014/main" id="{3EA354E8-6414-4205-8CCE-9423B62ED5F8}"/>
            </a:ext>
          </a:extLst>
        </xdr:cNvPr>
        <xdr:cNvSpPr/>
      </xdr:nvSpPr>
      <xdr:spPr>
        <a:xfrm>
          <a:off x="12763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69686</xdr:rowOff>
    </xdr:from>
    <xdr:ext cx="405111" cy="259045"/>
    <xdr:sp macro="" textlink="">
      <xdr:nvSpPr>
        <xdr:cNvPr id="466" name="n_1aveValue【保健センター・保健所】&#10;有形固定資産減価償却率">
          <a:extLst>
            <a:ext uri="{FF2B5EF4-FFF2-40B4-BE49-F238E27FC236}">
              <a16:creationId xmlns:a16="http://schemas.microsoft.com/office/drawing/2014/main" id="{B61ED2A5-DED2-4250-A4CB-942159472E6A}"/>
            </a:ext>
          </a:extLst>
        </xdr:cNvPr>
        <xdr:cNvSpPr txBox="1"/>
      </xdr:nvSpPr>
      <xdr:spPr>
        <a:xfrm>
          <a:off x="152660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68960</xdr:rowOff>
    </xdr:from>
    <xdr:ext cx="405111" cy="259045"/>
    <xdr:sp macro="" textlink="">
      <xdr:nvSpPr>
        <xdr:cNvPr id="467" name="n_2aveValue【保健センター・保健所】&#10;有形固定資産減価償却率">
          <a:extLst>
            <a:ext uri="{FF2B5EF4-FFF2-40B4-BE49-F238E27FC236}">
              <a16:creationId xmlns:a16="http://schemas.microsoft.com/office/drawing/2014/main" id="{1BD9C154-1D63-458B-918D-86E51CE4D94B}"/>
            </a:ext>
          </a:extLst>
        </xdr:cNvPr>
        <xdr:cNvSpPr txBox="1"/>
      </xdr:nvSpPr>
      <xdr:spPr>
        <a:xfrm>
          <a:off x="14389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468" name="n_3aveValue【保健センター・保健所】&#10;有形固定資産減価償却率">
          <a:extLst>
            <a:ext uri="{FF2B5EF4-FFF2-40B4-BE49-F238E27FC236}">
              <a16:creationId xmlns:a16="http://schemas.microsoft.com/office/drawing/2014/main" id="{6C75B15B-72A8-4BB9-A8D0-7639CA106D37}"/>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148062</xdr:rowOff>
    </xdr:from>
    <xdr:ext cx="405111" cy="259045"/>
    <xdr:sp macro="" textlink="">
      <xdr:nvSpPr>
        <xdr:cNvPr id="469" name="n_4aveValue【保健センター・保健所】&#10;有形固定資産減価償却率">
          <a:extLst>
            <a:ext uri="{FF2B5EF4-FFF2-40B4-BE49-F238E27FC236}">
              <a16:creationId xmlns:a16="http://schemas.microsoft.com/office/drawing/2014/main" id="{4CBE0893-B000-496C-A810-F42B09F23B36}"/>
            </a:ext>
          </a:extLst>
        </xdr:cNvPr>
        <xdr:cNvSpPr txBox="1"/>
      </xdr:nvSpPr>
      <xdr:spPr>
        <a:xfrm>
          <a:off x="12611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96718</xdr:rowOff>
    </xdr:from>
    <xdr:ext cx="405111" cy="259045"/>
    <xdr:sp macro="" textlink="">
      <xdr:nvSpPr>
        <xdr:cNvPr id="470" name="n_1mainValue【保健センター・保健所】&#10;有形固定資産減価償却率">
          <a:extLst>
            <a:ext uri="{FF2B5EF4-FFF2-40B4-BE49-F238E27FC236}">
              <a16:creationId xmlns:a16="http://schemas.microsoft.com/office/drawing/2014/main" id="{694A8A2A-D237-4814-A399-882BFAD9F894}"/>
            </a:ext>
          </a:extLst>
        </xdr:cNvPr>
        <xdr:cNvSpPr txBox="1"/>
      </xdr:nvSpPr>
      <xdr:spPr>
        <a:xfrm>
          <a:off x="15266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471" name="n_4mainValue【保健センター・保健所】&#10;有形固定資産減価償却率">
          <a:extLst>
            <a:ext uri="{FF2B5EF4-FFF2-40B4-BE49-F238E27FC236}">
              <a16:creationId xmlns:a16="http://schemas.microsoft.com/office/drawing/2014/main" id="{2E34D1A3-5C49-4F1C-86F6-853A090322A5}"/>
            </a:ext>
          </a:extLst>
        </xdr:cNvPr>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a:extLst>
            <a:ext uri="{FF2B5EF4-FFF2-40B4-BE49-F238E27FC236}">
              <a16:creationId xmlns:a16="http://schemas.microsoft.com/office/drawing/2014/main" id="{1259D663-0E7F-4B0F-B834-745042251D4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a:extLst>
            <a:ext uri="{FF2B5EF4-FFF2-40B4-BE49-F238E27FC236}">
              <a16:creationId xmlns:a16="http://schemas.microsoft.com/office/drawing/2014/main" id="{EA2303D9-ADE6-447A-B32C-3C5EBB54DED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a:extLst>
            <a:ext uri="{FF2B5EF4-FFF2-40B4-BE49-F238E27FC236}">
              <a16:creationId xmlns:a16="http://schemas.microsoft.com/office/drawing/2014/main" id="{CCEA157F-E046-4109-97BC-BBCCADFEF0F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a:extLst>
            <a:ext uri="{FF2B5EF4-FFF2-40B4-BE49-F238E27FC236}">
              <a16:creationId xmlns:a16="http://schemas.microsoft.com/office/drawing/2014/main" id="{21B23675-C942-4A4F-B406-762910DB72E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a:extLst>
            <a:ext uri="{FF2B5EF4-FFF2-40B4-BE49-F238E27FC236}">
              <a16:creationId xmlns:a16="http://schemas.microsoft.com/office/drawing/2014/main" id="{7AA85DD9-512D-4ACE-83A6-C6F3DE8CC01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a:extLst>
            <a:ext uri="{FF2B5EF4-FFF2-40B4-BE49-F238E27FC236}">
              <a16:creationId xmlns:a16="http://schemas.microsoft.com/office/drawing/2014/main" id="{44CFE544-4CD5-48EC-87AC-FACBE404694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a:extLst>
            <a:ext uri="{FF2B5EF4-FFF2-40B4-BE49-F238E27FC236}">
              <a16:creationId xmlns:a16="http://schemas.microsoft.com/office/drawing/2014/main" id="{C220D2A0-3C06-4C2A-A5CE-E8665BA347F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a:extLst>
            <a:ext uri="{FF2B5EF4-FFF2-40B4-BE49-F238E27FC236}">
              <a16:creationId xmlns:a16="http://schemas.microsoft.com/office/drawing/2014/main" id="{A079168C-406C-4696-BC8E-3B6E6783B6E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a:extLst>
            <a:ext uri="{FF2B5EF4-FFF2-40B4-BE49-F238E27FC236}">
              <a16:creationId xmlns:a16="http://schemas.microsoft.com/office/drawing/2014/main" id="{51A9D255-9040-480A-BB53-B3948F0492C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a:extLst>
            <a:ext uri="{FF2B5EF4-FFF2-40B4-BE49-F238E27FC236}">
              <a16:creationId xmlns:a16="http://schemas.microsoft.com/office/drawing/2014/main" id="{21E8FC4B-EEB5-4A01-821E-7150C9F5FC6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82" name="直線コネクタ 481">
          <a:extLst>
            <a:ext uri="{FF2B5EF4-FFF2-40B4-BE49-F238E27FC236}">
              <a16:creationId xmlns:a16="http://schemas.microsoft.com/office/drawing/2014/main" id="{1CBB95BC-4627-49D5-8E59-36F70009AA92}"/>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83" name="テキスト ボックス 482">
          <a:extLst>
            <a:ext uri="{FF2B5EF4-FFF2-40B4-BE49-F238E27FC236}">
              <a16:creationId xmlns:a16="http://schemas.microsoft.com/office/drawing/2014/main" id="{24AEE551-FE45-415A-A6EC-01446E9CAF0D}"/>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4" name="直線コネクタ 483">
          <a:extLst>
            <a:ext uri="{FF2B5EF4-FFF2-40B4-BE49-F238E27FC236}">
              <a16:creationId xmlns:a16="http://schemas.microsoft.com/office/drawing/2014/main" id="{5E74FE85-9273-445D-8C46-FA801420F34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5" name="テキスト ボックス 484">
          <a:extLst>
            <a:ext uri="{FF2B5EF4-FFF2-40B4-BE49-F238E27FC236}">
              <a16:creationId xmlns:a16="http://schemas.microsoft.com/office/drawing/2014/main" id="{3F88D372-C861-428B-A98C-EC7412810F1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6" name="直線コネクタ 485">
          <a:extLst>
            <a:ext uri="{FF2B5EF4-FFF2-40B4-BE49-F238E27FC236}">
              <a16:creationId xmlns:a16="http://schemas.microsoft.com/office/drawing/2014/main" id="{94E32152-0490-4D42-ADD0-05DF57A4EF77}"/>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87" name="テキスト ボックス 486">
          <a:extLst>
            <a:ext uri="{FF2B5EF4-FFF2-40B4-BE49-F238E27FC236}">
              <a16:creationId xmlns:a16="http://schemas.microsoft.com/office/drawing/2014/main" id="{3874236E-6856-431F-B70B-445AC08DC233}"/>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a:extLst>
            <a:ext uri="{FF2B5EF4-FFF2-40B4-BE49-F238E27FC236}">
              <a16:creationId xmlns:a16="http://schemas.microsoft.com/office/drawing/2014/main" id="{B2756938-DC78-4E75-88E1-6C97D877B3C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a:extLst>
            <a:ext uri="{FF2B5EF4-FFF2-40B4-BE49-F238E27FC236}">
              <a16:creationId xmlns:a16="http://schemas.microsoft.com/office/drawing/2014/main" id="{43951EA2-230D-4392-9B97-AF518DAA28C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保健センター・保健所】&#10;一人当たり面積グラフ枠">
          <a:extLst>
            <a:ext uri="{FF2B5EF4-FFF2-40B4-BE49-F238E27FC236}">
              <a16:creationId xmlns:a16="http://schemas.microsoft.com/office/drawing/2014/main" id="{D289A609-065E-4067-8ED3-8964B250F08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491" name="直線コネクタ 490">
          <a:extLst>
            <a:ext uri="{FF2B5EF4-FFF2-40B4-BE49-F238E27FC236}">
              <a16:creationId xmlns:a16="http://schemas.microsoft.com/office/drawing/2014/main" id="{B9EE4CE8-6772-4631-A8AD-71669B495093}"/>
            </a:ext>
          </a:extLst>
        </xdr:cNvPr>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492" name="【保健センター・保健所】&#10;一人当たり面積最小値テキスト">
          <a:extLst>
            <a:ext uri="{FF2B5EF4-FFF2-40B4-BE49-F238E27FC236}">
              <a16:creationId xmlns:a16="http://schemas.microsoft.com/office/drawing/2014/main" id="{C139A824-A0FF-47DE-9AE3-02DFD7D9E2DD}"/>
            </a:ext>
          </a:extLst>
        </xdr:cNvPr>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493" name="直線コネクタ 492">
          <a:extLst>
            <a:ext uri="{FF2B5EF4-FFF2-40B4-BE49-F238E27FC236}">
              <a16:creationId xmlns:a16="http://schemas.microsoft.com/office/drawing/2014/main" id="{3ED4C352-E25E-41B2-8C0A-16453699B98A}"/>
            </a:ext>
          </a:extLst>
        </xdr:cNvPr>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494" name="【保健センター・保健所】&#10;一人当たり面積最大値テキスト">
          <a:extLst>
            <a:ext uri="{FF2B5EF4-FFF2-40B4-BE49-F238E27FC236}">
              <a16:creationId xmlns:a16="http://schemas.microsoft.com/office/drawing/2014/main" id="{EBB4E5D5-AB34-48BB-9808-0C3D96BD3CDA}"/>
            </a:ext>
          </a:extLst>
        </xdr:cNvPr>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495" name="直線コネクタ 494">
          <a:extLst>
            <a:ext uri="{FF2B5EF4-FFF2-40B4-BE49-F238E27FC236}">
              <a16:creationId xmlns:a16="http://schemas.microsoft.com/office/drawing/2014/main" id="{CF92CD60-D0C6-4783-B740-ABAD6210E4B2}"/>
            </a:ext>
          </a:extLst>
        </xdr:cNvPr>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87075</xdr:rowOff>
    </xdr:from>
    <xdr:ext cx="469744" cy="259045"/>
    <xdr:sp macro="" textlink="">
      <xdr:nvSpPr>
        <xdr:cNvPr id="496" name="【保健センター・保健所】&#10;一人当たり面積平均値テキスト">
          <a:extLst>
            <a:ext uri="{FF2B5EF4-FFF2-40B4-BE49-F238E27FC236}">
              <a16:creationId xmlns:a16="http://schemas.microsoft.com/office/drawing/2014/main" id="{07993D09-7D27-47D2-BA04-7D157728EAED}"/>
            </a:ext>
          </a:extLst>
        </xdr:cNvPr>
        <xdr:cNvSpPr txBox="1"/>
      </xdr:nvSpPr>
      <xdr:spPr>
        <a:xfrm>
          <a:off x="22199600" y="10545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497" name="フローチャート: 判断 496">
          <a:extLst>
            <a:ext uri="{FF2B5EF4-FFF2-40B4-BE49-F238E27FC236}">
              <a16:creationId xmlns:a16="http://schemas.microsoft.com/office/drawing/2014/main" id="{B2BF1B04-78A4-47AE-8556-675679CB3F59}"/>
            </a:ext>
          </a:extLst>
        </xdr:cNvPr>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498" name="フローチャート: 判断 497">
          <a:extLst>
            <a:ext uri="{FF2B5EF4-FFF2-40B4-BE49-F238E27FC236}">
              <a16:creationId xmlns:a16="http://schemas.microsoft.com/office/drawing/2014/main" id="{DAA990CB-3806-4C1C-92BA-4765557A9151}"/>
            </a:ext>
          </a:extLst>
        </xdr:cNvPr>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499" name="フローチャート: 判断 498">
          <a:extLst>
            <a:ext uri="{FF2B5EF4-FFF2-40B4-BE49-F238E27FC236}">
              <a16:creationId xmlns:a16="http://schemas.microsoft.com/office/drawing/2014/main" id="{9981B85A-2158-4081-AA15-0EC052AC1E6F}"/>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500" name="フローチャート: 判断 499">
          <a:extLst>
            <a:ext uri="{FF2B5EF4-FFF2-40B4-BE49-F238E27FC236}">
              <a16:creationId xmlns:a16="http://schemas.microsoft.com/office/drawing/2014/main" id="{812CDD71-C85F-4D4F-966C-2DE1903614E0}"/>
            </a:ext>
          </a:extLst>
        </xdr:cNvPr>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501" name="フローチャート: 判断 500">
          <a:extLst>
            <a:ext uri="{FF2B5EF4-FFF2-40B4-BE49-F238E27FC236}">
              <a16:creationId xmlns:a16="http://schemas.microsoft.com/office/drawing/2014/main" id="{7945B8ED-B456-460E-8895-AF4A5ACB7EB6}"/>
            </a:ext>
          </a:extLst>
        </xdr:cNvPr>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E7724D61-7DC1-4300-AE8C-BAC7FF8E91C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A54DD8B9-7B51-4B4E-836D-8419DCF98CD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13325AE3-EFBE-4DA5-ABD3-12331A5CFAB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5203DC17-6B79-4F29-9E79-22C40F5AF9A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B3A20D43-74D7-483D-A549-1DCBFF782D6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144653</xdr:rowOff>
    </xdr:from>
    <xdr:to>
      <xdr:col>112</xdr:col>
      <xdr:colOff>38100</xdr:colOff>
      <xdr:row>61</xdr:row>
      <xdr:rowOff>74803</xdr:rowOff>
    </xdr:to>
    <xdr:sp macro="" textlink="">
      <xdr:nvSpPr>
        <xdr:cNvPr id="507" name="楕円 506">
          <a:extLst>
            <a:ext uri="{FF2B5EF4-FFF2-40B4-BE49-F238E27FC236}">
              <a16:creationId xmlns:a16="http://schemas.microsoft.com/office/drawing/2014/main" id="{B5315792-7857-4BE2-BA0E-5FA77FBB2758}"/>
            </a:ext>
          </a:extLst>
        </xdr:cNvPr>
        <xdr:cNvSpPr/>
      </xdr:nvSpPr>
      <xdr:spPr>
        <a:xfrm>
          <a:off x="21272500" y="1043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4635</xdr:rowOff>
    </xdr:from>
    <xdr:to>
      <xdr:col>98</xdr:col>
      <xdr:colOff>38100</xdr:colOff>
      <xdr:row>61</xdr:row>
      <xdr:rowOff>106235</xdr:rowOff>
    </xdr:to>
    <xdr:sp macro="" textlink="">
      <xdr:nvSpPr>
        <xdr:cNvPr id="508" name="楕円 507">
          <a:extLst>
            <a:ext uri="{FF2B5EF4-FFF2-40B4-BE49-F238E27FC236}">
              <a16:creationId xmlns:a16="http://schemas.microsoft.com/office/drawing/2014/main" id="{41E3C6A4-B813-45B3-82D8-8E71C694A64B}"/>
            </a:ext>
          </a:extLst>
        </xdr:cNvPr>
        <xdr:cNvSpPr/>
      </xdr:nvSpPr>
      <xdr:spPr>
        <a:xfrm>
          <a:off x="18605500" y="1046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51643</xdr:rowOff>
    </xdr:from>
    <xdr:ext cx="469744" cy="259045"/>
    <xdr:sp macro="" textlink="">
      <xdr:nvSpPr>
        <xdr:cNvPr id="509" name="n_1aveValue【保健センター・保健所】&#10;一人当たり面積">
          <a:extLst>
            <a:ext uri="{FF2B5EF4-FFF2-40B4-BE49-F238E27FC236}">
              <a16:creationId xmlns:a16="http://schemas.microsoft.com/office/drawing/2014/main" id="{FE10F7B4-C35A-4B1F-A11C-5E066C5A0BEC}"/>
            </a:ext>
          </a:extLst>
        </xdr:cNvPr>
        <xdr:cNvSpPr txBox="1"/>
      </xdr:nvSpPr>
      <xdr:spPr>
        <a:xfrm>
          <a:off x="21075727" y="106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510" name="n_2aveValue【保健センター・保健所】&#10;一人当たり面積">
          <a:extLst>
            <a:ext uri="{FF2B5EF4-FFF2-40B4-BE49-F238E27FC236}">
              <a16:creationId xmlns:a16="http://schemas.microsoft.com/office/drawing/2014/main" id="{D35DD605-F29B-4A81-9FDD-56BF0F04CDF2}"/>
            </a:ext>
          </a:extLst>
        </xdr:cNvPr>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511" name="n_3aveValue【保健センター・保健所】&#10;一人当たり面積">
          <a:extLst>
            <a:ext uri="{FF2B5EF4-FFF2-40B4-BE49-F238E27FC236}">
              <a16:creationId xmlns:a16="http://schemas.microsoft.com/office/drawing/2014/main" id="{749138E9-8F2D-41A5-85AD-950320747AD1}"/>
            </a:ext>
          </a:extLst>
        </xdr:cNvPr>
        <xdr:cNvSpPr txBox="1"/>
      </xdr:nvSpPr>
      <xdr:spPr>
        <a:xfrm>
          <a:off x="19310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51643</xdr:rowOff>
    </xdr:from>
    <xdr:ext cx="469744" cy="259045"/>
    <xdr:sp macro="" textlink="">
      <xdr:nvSpPr>
        <xdr:cNvPr id="512" name="n_4aveValue【保健センター・保健所】&#10;一人当たり面積">
          <a:extLst>
            <a:ext uri="{FF2B5EF4-FFF2-40B4-BE49-F238E27FC236}">
              <a16:creationId xmlns:a16="http://schemas.microsoft.com/office/drawing/2014/main" id="{9CA389EE-52A7-437F-9549-347FD19C0561}"/>
            </a:ext>
          </a:extLst>
        </xdr:cNvPr>
        <xdr:cNvSpPr txBox="1"/>
      </xdr:nvSpPr>
      <xdr:spPr>
        <a:xfrm>
          <a:off x="18421427" y="106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91330</xdr:rowOff>
    </xdr:from>
    <xdr:ext cx="469744" cy="259045"/>
    <xdr:sp macro="" textlink="">
      <xdr:nvSpPr>
        <xdr:cNvPr id="513" name="n_1mainValue【保健センター・保健所】&#10;一人当たり面積">
          <a:extLst>
            <a:ext uri="{FF2B5EF4-FFF2-40B4-BE49-F238E27FC236}">
              <a16:creationId xmlns:a16="http://schemas.microsoft.com/office/drawing/2014/main" id="{1DC634CE-9E93-4FFE-A733-9A2E06066D7D}"/>
            </a:ext>
          </a:extLst>
        </xdr:cNvPr>
        <xdr:cNvSpPr txBox="1"/>
      </xdr:nvSpPr>
      <xdr:spPr>
        <a:xfrm>
          <a:off x="21075727" y="1020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122762</xdr:rowOff>
    </xdr:from>
    <xdr:ext cx="469744" cy="259045"/>
    <xdr:sp macro="" textlink="">
      <xdr:nvSpPr>
        <xdr:cNvPr id="514" name="n_4mainValue【保健センター・保健所】&#10;一人当たり面積">
          <a:extLst>
            <a:ext uri="{FF2B5EF4-FFF2-40B4-BE49-F238E27FC236}">
              <a16:creationId xmlns:a16="http://schemas.microsoft.com/office/drawing/2014/main" id="{DCE6BB7F-6915-4F96-BCE9-F300B6BC2444}"/>
            </a:ext>
          </a:extLst>
        </xdr:cNvPr>
        <xdr:cNvSpPr txBox="1"/>
      </xdr:nvSpPr>
      <xdr:spPr>
        <a:xfrm>
          <a:off x="18421427" y="1023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5" name="正方形/長方形 514">
          <a:extLst>
            <a:ext uri="{FF2B5EF4-FFF2-40B4-BE49-F238E27FC236}">
              <a16:creationId xmlns:a16="http://schemas.microsoft.com/office/drawing/2014/main" id="{B03F89A0-ACF0-4E16-96A1-054D10C334C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6" name="正方形/長方形 515">
          <a:extLst>
            <a:ext uri="{FF2B5EF4-FFF2-40B4-BE49-F238E27FC236}">
              <a16:creationId xmlns:a16="http://schemas.microsoft.com/office/drawing/2014/main" id="{AE8F7A3A-E92E-418F-8C20-707D3BF610F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7" name="正方形/長方形 516">
          <a:extLst>
            <a:ext uri="{FF2B5EF4-FFF2-40B4-BE49-F238E27FC236}">
              <a16:creationId xmlns:a16="http://schemas.microsoft.com/office/drawing/2014/main" id="{32509606-A42E-41AC-8626-658729C4F68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8" name="正方形/長方形 517">
          <a:extLst>
            <a:ext uri="{FF2B5EF4-FFF2-40B4-BE49-F238E27FC236}">
              <a16:creationId xmlns:a16="http://schemas.microsoft.com/office/drawing/2014/main" id="{9D15638F-B66F-4F10-89AE-97DCDB6C418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9" name="正方形/長方形 518">
          <a:extLst>
            <a:ext uri="{FF2B5EF4-FFF2-40B4-BE49-F238E27FC236}">
              <a16:creationId xmlns:a16="http://schemas.microsoft.com/office/drawing/2014/main" id="{487444E4-FE2D-47F2-B206-63033A2B1B8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0" name="正方形/長方形 519">
          <a:extLst>
            <a:ext uri="{FF2B5EF4-FFF2-40B4-BE49-F238E27FC236}">
              <a16:creationId xmlns:a16="http://schemas.microsoft.com/office/drawing/2014/main" id="{F824B558-EB56-4086-AFCE-B94369C2ABC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1" name="正方形/長方形 520">
          <a:extLst>
            <a:ext uri="{FF2B5EF4-FFF2-40B4-BE49-F238E27FC236}">
              <a16:creationId xmlns:a16="http://schemas.microsoft.com/office/drawing/2014/main" id="{4CEDD7CC-57E0-4416-80DC-2EF08E9FF70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正方形/長方形 521">
          <a:extLst>
            <a:ext uri="{FF2B5EF4-FFF2-40B4-BE49-F238E27FC236}">
              <a16:creationId xmlns:a16="http://schemas.microsoft.com/office/drawing/2014/main" id="{28D2BDF6-A052-4CFE-8111-FD2F9A8A992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3" name="テキスト ボックス 522">
          <a:extLst>
            <a:ext uri="{FF2B5EF4-FFF2-40B4-BE49-F238E27FC236}">
              <a16:creationId xmlns:a16="http://schemas.microsoft.com/office/drawing/2014/main" id="{788DF4EE-6479-445C-9A21-5753682D385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4" name="直線コネクタ 523">
          <a:extLst>
            <a:ext uri="{FF2B5EF4-FFF2-40B4-BE49-F238E27FC236}">
              <a16:creationId xmlns:a16="http://schemas.microsoft.com/office/drawing/2014/main" id="{9E49F43B-0785-4920-BB33-B136610997E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5" name="テキスト ボックス 524">
          <a:extLst>
            <a:ext uri="{FF2B5EF4-FFF2-40B4-BE49-F238E27FC236}">
              <a16:creationId xmlns:a16="http://schemas.microsoft.com/office/drawing/2014/main" id="{ABCC5EFF-2862-434B-A435-D4E029760F0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6" name="直線コネクタ 525">
          <a:extLst>
            <a:ext uri="{FF2B5EF4-FFF2-40B4-BE49-F238E27FC236}">
              <a16:creationId xmlns:a16="http://schemas.microsoft.com/office/drawing/2014/main" id="{752484E8-B2BA-4E05-87E0-025C56504F6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7" name="テキスト ボックス 526">
          <a:extLst>
            <a:ext uri="{FF2B5EF4-FFF2-40B4-BE49-F238E27FC236}">
              <a16:creationId xmlns:a16="http://schemas.microsoft.com/office/drawing/2014/main" id="{3524AAEB-718A-4B69-9E45-2705D650134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8" name="直線コネクタ 527">
          <a:extLst>
            <a:ext uri="{FF2B5EF4-FFF2-40B4-BE49-F238E27FC236}">
              <a16:creationId xmlns:a16="http://schemas.microsoft.com/office/drawing/2014/main" id="{18FAAF23-CD2A-40CE-A893-CE8A07A56BB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9" name="テキスト ボックス 528">
          <a:extLst>
            <a:ext uri="{FF2B5EF4-FFF2-40B4-BE49-F238E27FC236}">
              <a16:creationId xmlns:a16="http://schemas.microsoft.com/office/drawing/2014/main" id="{B01E39D1-811C-4365-A05C-3EF125AAD31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0" name="直線コネクタ 529">
          <a:extLst>
            <a:ext uri="{FF2B5EF4-FFF2-40B4-BE49-F238E27FC236}">
              <a16:creationId xmlns:a16="http://schemas.microsoft.com/office/drawing/2014/main" id="{BD1580E1-92DA-47E6-983F-8D17345425A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1" name="テキスト ボックス 530">
          <a:extLst>
            <a:ext uri="{FF2B5EF4-FFF2-40B4-BE49-F238E27FC236}">
              <a16:creationId xmlns:a16="http://schemas.microsoft.com/office/drawing/2014/main" id="{31AF316B-187D-4838-818F-BC559A8E0D6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2" name="直線コネクタ 531">
          <a:extLst>
            <a:ext uri="{FF2B5EF4-FFF2-40B4-BE49-F238E27FC236}">
              <a16:creationId xmlns:a16="http://schemas.microsoft.com/office/drawing/2014/main" id="{7E06BDA8-BE9F-4A80-8637-D2D89B0B8D3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3" name="テキスト ボックス 532">
          <a:extLst>
            <a:ext uri="{FF2B5EF4-FFF2-40B4-BE49-F238E27FC236}">
              <a16:creationId xmlns:a16="http://schemas.microsoft.com/office/drawing/2014/main" id="{DCBFFE0B-9455-4172-AADA-F1A8A8ECD1E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4" name="直線コネクタ 533">
          <a:extLst>
            <a:ext uri="{FF2B5EF4-FFF2-40B4-BE49-F238E27FC236}">
              <a16:creationId xmlns:a16="http://schemas.microsoft.com/office/drawing/2014/main" id="{58132BE6-305E-4404-B271-90C3BB1A1B6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5" name="テキスト ボックス 534">
          <a:extLst>
            <a:ext uri="{FF2B5EF4-FFF2-40B4-BE49-F238E27FC236}">
              <a16:creationId xmlns:a16="http://schemas.microsoft.com/office/drawing/2014/main" id="{F27CBF55-DAF1-445F-867D-2B496E191C7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6" name="直線コネクタ 535">
          <a:extLst>
            <a:ext uri="{FF2B5EF4-FFF2-40B4-BE49-F238E27FC236}">
              <a16:creationId xmlns:a16="http://schemas.microsoft.com/office/drawing/2014/main" id="{93580128-3D86-4248-A8E4-42B9FAF5A40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7" name="テキスト ボックス 536">
          <a:extLst>
            <a:ext uri="{FF2B5EF4-FFF2-40B4-BE49-F238E27FC236}">
              <a16:creationId xmlns:a16="http://schemas.microsoft.com/office/drawing/2014/main" id="{140CB1F9-28A8-406B-A497-81CC5FE3FF8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8" name="直線コネクタ 537">
          <a:extLst>
            <a:ext uri="{FF2B5EF4-FFF2-40B4-BE49-F238E27FC236}">
              <a16:creationId xmlns:a16="http://schemas.microsoft.com/office/drawing/2014/main" id="{7F471D77-69D0-498A-AC94-54E7751A552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9" name="【消防施設】&#10;有形固定資産減価償却率グラフ枠">
          <a:extLst>
            <a:ext uri="{FF2B5EF4-FFF2-40B4-BE49-F238E27FC236}">
              <a16:creationId xmlns:a16="http://schemas.microsoft.com/office/drawing/2014/main" id="{907ECBE0-4991-482C-93EE-0CBBFC7BE49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540" name="直線コネクタ 539">
          <a:extLst>
            <a:ext uri="{FF2B5EF4-FFF2-40B4-BE49-F238E27FC236}">
              <a16:creationId xmlns:a16="http://schemas.microsoft.com/office/drawing/2014/main" id="{83CD9865-196D-4A94-A8AB-BE5362388787}"/>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1" name="【消防施設】&#10;有形固定資産減価償却率最小値テキスト">
          <a:extLst>
            <a:ext uri="{FF2B5EF4-FFF2-40B4-BE49-F238E27FC236}">
              <a16:creationId xmlns:a16="http://schemas.microsoft.com/office/drawing/2014/main" id="{1F67E4AB-6ABE-4A09-A28C-49766302BB9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2" name="直線コネクタ 541">
          <a:extLst>
            <a:ext uri="{FF2B5EF4-FFF2-40B4-BE49-F238E27FC236}">
              <a16:creationId xmlns:a16="http://schemas.microsoft.com/office/drawing/2014/main" id="{C624DAD3-D400-49BB-9A2B-EACF62E99EB8}"/>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543" name="【消防施設】&#10;有形固定資産減価償却率最大値テキスト">
          <a:extLst>
            <a:ext uri="{FF2B5EF4-FFF2-40B4-BE49-F238E27FC236}">
              <a16:creationId xmlns:a16="http://schemas.microsoft.com/office/drawing/2014/main" id="{10E31896-4C79-4E01-B502-222B4DE521F9}"/>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544" name="直線コネクタ 543">
          <a:extLst>
            <a:ext uri="{FF2B5EF4-FFF2-40B4-BE49-F238E27FC236}">
              <a16:creationId xmlns:a16="http://schemas.microsoft.com/office/drawing/2014/main" id="{BA1C4D97-E8C7-4D56-B1D3-A57BE5BF8194}"/>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545" name="【消防施設】&#10;有形固定資産減価償却率平均値テキスト">
          <a:extLst>
            <a:ext uri="{FF2B5EF4-FFF2-40B4-BE49-F238E27FC236}">
              <a16:creationId xmlns:a16="http://schemas.microsoft.com/office/drawing/2014/main" id="{1B23B1AE-1B1F-4655-9C6F-11C387719964}"/>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46" name="フローチャート: 判断 545">
          <a:extLst>
            <a:ext uri="{FF2B5EF4-FFF2-40B4-BE49-F238E27FC236}">
              <a16:creationId xmlns:a16="http://schemas.microsoft.com/office/drawing/2014/main" id="{B373D97F-E4E5-44CD-9C1B-8FA0AFD878FD}"/>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547" name="フローチャート: 判断 546">
          <a:extLst>
            <a:ext uri="{FF2B5EF4-FFF2-40B4-BE49-F238E27FC236}">
              <a16:creationId xmlns:a16="http://schemas.microsoft.com/office/drawing/2014/main" id="{7566C21B-0E3A-4F15-B747-8452311A4C6E}"/>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548" name="フローチャート: 判断 547">
          <a:extLst>
            <a:ext uri="{FF2B5EF4-FFF2-40B4-BE49-F238E27FC236}">
              <a16:creationId xmlns:a16="http://schemas.microsoft.com/office/drawing/2014/main" id="{B8E89C58-DE7E-49D3-B717-99A6F0BECFAD}"/>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549" name="フローチャート: 判断 548">
          <a:extLst>
            <a:ext uri="{FF2B5EF4-FFF2-40B4-BE49-F238E27FC236}">
              <a16:creationId xmlns:a16="http://schemas.microsoft.com/office/drawing/2014/main" id="{7F4FA86F-C36C-44B8-A2BD-6A5A34E11F9D}"/>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550" name="フローチャート: 判断 549">
          <a:extLst>
            <a:ext uri="{FF2B5EF4-FFF2-40B4-BE49-F238E27FC236}">
              <a16:creationId xmlns:a16="http://schemas.microsoft.com/office/drawing/2014/main" id="{6CD745FB-4E63-4898-AB5C-C2694A1775BB}"/>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FA64D231-86F8-4700-AC76-CB26393843E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7775D8AA-E9DA-4F48-BC71-01B03A8E656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707C044C-0B09-4B6E-BDBC-2F60E4F877A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2EC0DC5B-D00F-4B9D-A14A-06D47AC651A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642EC9C6-A6B0-4523-AD8D-62576345D92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166914</xdr:rowOff>
    </xdr:from>
    <xdr:to>
      <xdr:col>81</xdr:col>
      <xdr:colOff>101600</xdr:colOff>
      <xdr:row>85</xdr:row>
      <xdr:rowOff>97064</xdr:rowOff>
    </xdr:to>
    <xdr:sp macro="" textlink="">
      <xdr:nvSpPr>
        <xdr:cNvPr id="556" name="楕円 555">
          <a:extLst>
            <a:ext uri="{FF2B5EF4-FFF2-40B4-BE49-F238E27FC236}">
              <a16:creationId xmlns:a16="http://schemas.microsoft.com/office/drawing/2014/main" id="{0EE4FC7A-E96C-4AB7-A55D-BAE5815674AA}"/>
            </a:ext>
          </a:extLst>
        </xdr:cNvPr>
        <xdr:cNvSpPr/>
      </xdr:nvSpPr>
      <xdr:spPr>
        <a:xfrm>
          <a:off x="15430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146248</xdr:rowOff>
    </xdr:from>
    <xdr:ext cx="405111" cy="259045"/>
    <xdr:sp macro="" textlink="">
      <xdr:nvSpPr>
        <xdr:cNvPr id="557" name="n_1aveValue【消防施設】&#10;有形固定資産減価償却率">
          <a:extLst>
            <a:ext uri="{FF2B5EF4-FFF2-40B4-BE49-F238E27FC236}">
              <a16:creationId xmlns:a16="http://schemas.microsoft.com/office/drawing/2014/main" id="{CC4C5A21-F0A8-4A6F-A007-C73C28AA01D4}"/>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123389</xdr:rowOff>
    </xdr:from>
    <xdr:ext cx="405111" cy="259045"/>
    <xdr:sp macro="" textlink="">
      <xdr:nvSpPr>
        <xdr:cNvPr id="558" name="n_2aveValue【消防施設】&#10;有形固定資産減価償却率">
          <a:extLst>
            <a:ext uri="{FF2B5EF4-FFF2-40B4-BE49-F238E27FC236}">
              <a16:creationId xmlns:a16="http://schemas.microsoft.com/office/drawing/2014/main" id="{8DE2612F-D058-48DC-B9E0-10C7A7D2F12F}"/>
            </a:ext>
          </a:extLst>
        </xdr:cNvPr>
        <xdr:cNvSpPr txBox="1"/>
      </xdr:nvSpPr>
      <xdr:spPr>
        <a:xfrm>
          <a:off x="14389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559" name="n_3aveValue【消防施設】&#10;有形固定資産減価償却率">
          <a:extLst>
            <a:ext uri="{FF2B5EF4-FFF2-40B4-BE49-F238E27FC236}">
              <a16:creationId xmlns:a16="http://schemas.microsoft.com/office/drawing/2014/main" id="{B43C061C-22AB-48FF-94C6-226B40E42183}"/>
            </a:ext>
          </a:extLst>
        </xdr:cNvPr>
        <xdr:cNvSpPr txBox="1"/>
      </xdr:nvSpPr>
      <xdr:spPr>
        <a:xfrm>
          <a:off x="13500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560" name="n_4aveValue【消防施設】&#10;有形固定資産減価償却率">
          <a:extLst>
            <a:ext uri="{FF2B5EF4-FFF2-40B4-BE49-F238E27FC236}">
              <a16:creationId xmlns:a16="http://schemas.microsoft.com/office/drawing/2014/main" id="{D716746B-5F9D-4F8B-A13E-4044488750B5}"/>
            </a:ext>
          </a:extLst>
        </xdr:cNvPr>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88191</xdr:rowOff>
    </xdr:from>
    <xdr:ext cx="405111" cy="259045"/>
    <xdr:sp macro="" textlink="">
      <xdr:nvSpPr>
        <xdr:cNvPr id="561" name="n_1mainValue【消防施設】&#10;有形固定資産減価償却率">
          <a:extLst>
            <a:ext uri="{FF2B5EF4-FFF2-40B4-BE49-F238E27FC236}">
              <a16:creationId xmlns:a16="http://schemas.microsoft.com/office/drawing/2014/main" id="{685F3602-16A2-478D-9214-E8671FF695B0}"/>
            </a:ext>
          </a:extLst>
        </xdr:cNvPr>
        <xdr:cNvSpPr txBox="1"/>
      </xdr:nvSpPr>
      <xdr:spPr>
        <a:xfrm>
          <a:off x="152660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2" name="正方形/長方形 561">
          <a:extLst>
            <a:ext uri="{FF2B5EF4-FFF2-40B4-BE49-F238E27FC236}">
              <a16:creationId xmlns:a16="http://schemas.microsoft.com/office/drawing/2014/main" id="{68B23852-2275-4D65-850E-FCE9F2A80E6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3" name="正方形/長方形 562">
          <a:extLst>
            <a:ext uri="{FF2B5EF4-FFF2-40B4-BE49-F238E27FC236}">
              <a16:creationId xmlns:a16="http://schemas.microsoft.com/office/drawing/2014/main" id="{4AD3DB17-BCC9-4C7F-80DB-4EF3A94A446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4" name="正方形/長方形 563">
          <a:extLst>
            <a:ext uri="{FF2B5EF4-FFF2-40B4-BE49-F238E27FC236}">
              <a16:creationId xmlns:a16="http://schemas.microsoft.com/office/drawing/2014/main" id="{50174BBD-4A3A-4BEC-B956-176261A898C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5" name="正方形/長方形 564">
          <a:extLst>
            <a:ext uri="{FF2B5EF4-FFF2-40B4-BE49-F238E27FC236}">
              <a16:creationId xmlns:a16="http://schemas.microsoft.com/office/drawing/2014/main" id="{A96DEE00-F77E-4A2A-8B9E-EE237D726E7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6" name="正方形/長方形 565">
          <a:extLst>
            <a:ext uri="{FF2B5EF4-FFF2-40B4-BE49-F238E27FC236}">
              <a16:creationId xmlns:a16="http://schemas.microsoft.com/office/drawing/2014/main" id="{02D73651-94DC-48F0-8C18-44DCBABC229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7" name="正方形/長方形 566">
          <a:extLst>
            <a:ext uri="{FF2B5EF4-FFF2-40B4-BE49-F238E27FC236}">
              <a16:creationId xmlns:a16="http://schemas.microsoft.com/office/drawing/2014/main" id="{C71C949B-C9B3-4651-AEA2-D96F7FA44DB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8" name="正方形/長方形 567">
          <a:extLst>
            <a:ext uri="{FF2B5EF4-FFF2-40B4-BE49-F238E27FC236}">
              <a16:creationId xmlns:a16="http://schemas.microsoft.com/office/drawing/2014/main" id="{1ADBA88B-50DA-4C69-B143-32601DC9875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9" name="正方形/長方形 568">
          <a:extLst>
            <a:ext uri="{FF2B5EF4-FFF2-40B4-BE49-F238E27FC236}">
              <a16:creationId xmlns:a16="http://schemas.microsoft.com/office/drawing/2014/main" id="{E1705FC5-AC25-44E9-8661-96ACF5F57F3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0" name="テキスト ボックス 569">
          <a:extLst>
            <a:ext uri="{FF2B5EF4-FFF2-40B4-BE49-F238E27FC236}">
              <a16:creationId xmlns:a16="http://schemas.microsoft.com/office/drawing/2014/main" id="{EE78F0DF-E85A-469B-A33D-604DFD4A77D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1" name="直線コネクタ 570">
          <a:extLst>
            <a:ext uri="{FF2B5EF4-FFF2-40B4-BE49-F238E27FC236}">
              <a16:creationId xmlns:a16="http://schemas.microsoft.com/office/drawing/2014/main" id="{15C9C0D0-4FFD-4E9B-8BC0-45D490894B3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72" name="直線コネクタ 571">
          <a:extLst>
            <a:ext uri="{FF2B5EF4-FFF2-40B4-BE49-F238E27FC236}">
              <a16:creationId xmlns:a16="http://schemas.microsoft.com/office/drawing/2014/main" id="{3D0DB0F1-D451-4CDF-8EF1-7A1CF6ACE19C}"/>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73" name="テキスト ボックス 572">
          <a:extLst>
            <a:ext uri="{FF2B5EF4-FFF2-40B4-BE49-F238E27FC236}">
              <a16:creationId xmlns:a16="http://schemas.microsoft.com/office/drawing/2014/main" id="{AB156ABD-EE51-43D9-A0EF-611D62043211}"/>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4" name="直線コネクタ 573">
          <a:extLst>
            <a:ext uri="{FF2B5EF4-FFF2-40B4-BE49-F238E27FC236}">
              <a16:creationId xmlns:a16="http://schemas.microsoft.com/office/drawing/2014/main" id="{A0595942-DEDC-45D4-8A4B-F2B4A8CD343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5" name="テキスト ボックス 574">
          <a:extLst>
            <a:ext uri="{FF2B5EF4-FFF2-40B4-BE49-F238E27FC236}">
              <a16:creationId xmlns:a16="http://schemas.microsoft.com/office/drawing/2014/main" id="{C54689AA-A781-4A67-BF76-10F149A3DE6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576" name="直線コネクタ 575">
          <a:extLst>
            <a:ext uri="{FF2B5EF4-FFF2-40B4-BE49-F238E27FC236}">
              <a16:creationId xmlns:a16="http://schemas.microsoft.com/office/drawing/2014/main" id="{6B586E0B-9B20-46E9-A5C4-4EBA3A6B190A}"/>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577" name="テキスト ボックス 576">
          <a:extLst>
            <a:ext uri="{FF2B5EF4-FFF2-40B4-BE49-F238E27FC236}">
              <a16:creationId xmlns:a16="http://schemas.microsoft.com/office/drawing/2014/main" id="{42E33217-898E-46E5-9B61-A97E7CBB13F1}"/>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8" name="直線コネクタ 577">
          <a:extLst>
            <a:ext uri="{FF2B5EF4-FFF2-40B4-BE49-F238E27FC236}">
              <a16:creationId xmlns:a16="http://schemas.microsoft.com/office/drawing/2014/main" id="{8B3F1A1F-3156-4584-BE2C-7596F75BFDC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9" name="テキスト ボックス 578">
          <a:extLst>
            <a:ext uri="{FF2B5EF4-FFF2-40B4-BE49-F238E27FC236}">
              <a16:creationId xmlns:a16="http://schemas.microsoft.com/office/drawing/2014/main" id="{E08E2621-9739-4181-A25A-2303D078847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0" name="【消防施設】&#10;一人当たり面積グラフ枠">
          <a:extLst>
            <a:ext uri="{FF2B5EF4-FFF2-40B4-BE49-F238E27FC236}">
              <a16:creationId xmlns:a16="http://schemas.microsoft.com/office/drawing/2014/main" id="{D1850418-6EFD-4906-A1F5-823B13D28B6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581" name="直線コネクタ 580">
          <a:extLst>
            <a:ext uri="{FF2B5EF4-FFF2-40B4-BE49-F238E27FC236}">
              <a16:creationId xmlns:a16="http://schemas.microsoft.com/office/drawing/2014/main" id="{6DA94946-3E03-45CB-8D7B-999234EEDA51}"/>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582" name="【消防施設】&#10;一人当たり面積最小値テキスト">
          <a:extLst>
            <a:ext uri="{FF2B5EF4-FFF2-40B4-BE49-F238E27FC236}">
              <a16:creationId xmlns:a16="http://schemas.microsoft.com/office/drawing/2014/main" id="{31F4C752-C344-4ECA-AB0D-044C551B8610}"/>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583" name="直線コネクタ 582">
          <a:extLst>
            <a:ext uri="{FF2B5EF4-FFF2-40B4-BE49-F238E27FC236}">
              <a16:creationId xmlns:a16="http://schemas.microsoft.com/office/drawing/2014/main" id="{CEAD491D-7ABD-447B-B85A-25CBD18464D5}"/>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584" name="【消防施設】&#10;一人当たり面積最大値テキスト">
          <a:extLst>
            <a:ext uri="{FF2B5EF4-FFF2-40B4-BE49-F238E27FC236}">
              <a16:creationId xmlns:a16="http://schemas.microsoft.com/office/drawing/2014/main" id="{BA398849-6DB0-4459-95B3-F913173A1FD0}"/>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585" name="直線コネクタ 584">
          <a:extLst>
            <a:ext uri="{FF2B5EF4-FFF2-40B4-BE49-F238E27FC236}">
              <a16:creationId xmlns:a16="http://schemas.microsoft.com/office/drawing/2014/main" id="{1139522F-4A89-4189-A43B-A42C6D0CBEFA}"/>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17163</xdr:rowOff>
    </xdr:from>
    <xdr:ext cx="469744" cy="259045"/>
    <xdr:sp macro="" textlink="">
      <xdr:nvSpPr>
        <xdr:cNvPr id="586" name="【消防施設】&#10;一人当たり面積平均値テキスト">
          <a:extLst>
            <a:ext uri="{FF2B5EF4-FFF2-40B4-BE49-F238E27FC236}">
              <a16:creationId xmlns:a16="http://schemas.microsoft.com/office/drawing/2014/main" id="{CB508951-233E-45DF-8E93-3E8CE5EF8261}"/>
            </a:ext>
          </a:extLst>
        </xdr:cNvPr>
        <xdr:cNvSpPr txBox="1"/>
      </xdr:nvSpPr>
      <xdr:spPr>
        <a:xfrm>
          <a:off x="22199600" y="1441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587" name="フローチャート: 判断 586">
          <a:extLst>
            <a:ext uri="{FF2B5EF4-FFF2-40B4-BE49-F238E27FC236}">
              <a16:creationId xmlns:a16="http://schemas.microsoft.com/office/drawing/2014/main" id="{7B640DBD-02E8-463C-854A-ECEFF7B96461}"/>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588" name="フローチャート: 判断 587">
          <a:extLst>
            <a:ext uri="{FF2B5EF4-FFF2-40B4-BE49-F238E27FC236}">
              <a16:creationId xmlns:a16="http://schemas.microsoft.com/office/drawing/2014/main" id="{C380377D-E2C7-4F51-8C97-5DDA3674731C}"/>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589" name="フローチャート: 判断 588">
          <a:extLst>
            <a:ext uri="{FF2B5EF4-FFF2-40B4-BE49-F238E27FC236}">
              <a16:creationId xmlns:a16="http://schemas.microsoft.com/office/drawing/2014/main" id="{229ACA45-794E-4838-9225-AF7C24E3C868}"/>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590" name="フローチャート: 判断 589">
          <a:extLst>
            <a:ext uri="{FF2B5EF4-FFF2-40B4-BE49-F238E27FC236}">
              <a16:creationId xmlns:a16="http://schemas.microsoft.com/office/drawing/2014/main" id="{F0CA4561-6FDA-4C21-91B1-4F4C00AA9A49}"/>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591" name="フローチャート: 判断 590">
          <a:extLst>
            <a:ext uri="{FF2B5EF4-FFF2-40B4-BE49-F238E27FC236}">
              <a16:creationId xmlns:a16="http://schemas.microsoft.com/office/drawing/2014/main" id="{1DF107D6-722D-4F34-B8EC-DD872B117DC5}"/>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B6A35457-596E-43F9-A562-627282B603F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C4FF4BE7-FE9C-42D4-BFD5-B8EB64831CA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A401974D-4A2B-4E42-AEFD-5523EB83FA2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D577FA66-3542-40F9-BE66-0BCF62B4A5A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CA5950CB-664E-46B2-9EB4-9637E1875F6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19875</xdr:rowOff>
    </xdr:from>
    <xdr:to>
      <xdr:col>112</xdr:col>
      <xdr:colOff>38100</xdr:colOff>
      <xdr:row>85</xdr:row>
      <xdr:rowOff>121475</xdr:rowOff>
    </xdr:to>
    <xdr:sp macro="" textlink="">
      <xdr:nvSpPr>
        <xdr:cNvPr id="597" name="楕円 596">
          <a:extLst>
            <a:ext uri="{FF2B5EF4-FFF2-40B4-BE49-F238E27FC236}">
              <a16:creationId xmlns:a16="http://schemas.microsoft.com/office/drawing/2014/main" id="{4E9E30EA-A0CF-4480-84B5-EC3A66BFF165}"/>
            </a:ext>
          </a:extLst>
        </xdr:cNvPr>
        <xdr:cNvSpPr/>
      </xdr:nvSpPr>
      <xdr:spPr>
        <a:xfrm>
          <a:off x="21272500" y="1459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163149</xdr:rowOff>
    </xdr:from>
    <xdr:ext cx="469744" cy="259045"/>
    <xdr:sp macro="" textlink="">
      <xdr:nvSpPr>
        <xdr:cNvPr id="598" name="n_1aveValue【消防施設】&#10;一人当たり面積">
          <a:extLst>
            <a:ext uri="{FF2B5EF4-FFF2-40B4-BE49-F238E27FC236}">
              <a16:creationId xmlns:a16="http://schemas.microsoft.com/office/drawing/2014/main" id="{F86769E9-F2C0-483F-A491-FDF18FEBAC94}"/>
            </a:ext>
          </a:extLst>
        </xdr:cNvPr>
        <xdr:cNvSpPr txBox="1"/>
      </xdr:nvSpPr>
      <xdr:spPr>
        <a:xfrm>
          <a:off x="21075727" y="1422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162005</xdr:rowOff>
    </xdr:from>
    <xdr:ext cx="469744" cy="259045"/>
    <xdr:sp macro="" textlink="">
      <xdr:nvSpPr>
        <xdr:cNvPr id="599" name="n_2aveValue【消防施設】&#10;一人当たり面積">
          <a:extLst>
            <a:ext uri="{FF2B5EF4-FFF2-40B4-BE49-F238E27FC236}">
              <a16:creationId xmlns:a16="http://schemas.microsoft.com/office/drawing/2014/main" id="{4FC040D3-65BB-413D-B46B-87A919D73341}"/>
            </a:ext>
          </a:extLst>
        </xdr:cNvPr>
        <xdr:cNvSpPr txBox="1"/>
      </xdr:nvSpPr>
      <xdr:spPr>
        <a:xfrm>
          <a:off x="20199427" y="1422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600" name="n_3aveValue【消防施設】&#10;一人当たり面積">
          <a:extLst>
            <a:ext uri="{FF2B5EF4-FFF2-40B4-BE49-F238E27FC236}">
              <a16:creationId xmlns:a16="http://schemas.microsoft.com/office/drawing/2014/main" id="{5C726C05-431A-4271-BDEA-BA0E8B7DE461}"/>
            </a:ext>
          </a:extLst>
        </xdr:cNvPr>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601" name="n_4aveValue【消防施設】&#10;一人当たり面積">
          <a:extLst>
            <a:ext uri="{FF2B5EF4-FFF2-40B4-BE49-F238E27FC236}">
              <a16:creationId xmlns:a16="http://schemas.microsoft.com/office/drawing/2014/main" id="{58096F05-DD0E-4D52-A923-242CDD1A8A38}"/>
            </a:ext>
          </a:extLst>
        </xdr:cNvPr>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112602</xdr:rowOff>
    </xdr:from>
    <xdr:ext cx="469744" cy="259045"/>
    <xdr:sp macro="" textlink="">
      <xdr:nvSpPr>
        <xdr:cNvPr id="602" name="n_1mainValue【消防施設】&#10;一人当たり面積">
          <a:extLst>
            <a:ext uri="{FF2B5EF4-FFF2-40B4-BE49-F238E27FC236}">
              <a16:creationId xmlns:a16="http://schemas.microsoft.com/office/drawing/2014/main" id="{BB7F3B70-ECEC-4CF8-A43A-AB54B391F78B}"/>
            </a:ext>
          </a:extLst>
        </xdr:cNvPr>
        <xdr:cNvSpPr txBox="1"/>
      </xdr:nvSpPr>
      <xdr:spPr>
        <a:xfrm>
          <a:off x="21075727" y="1468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3" name="正方形/長方形 602">
          <a:extLst>
            <a:ext uri="{FF2B5EF4-FFF2-40B4-BE49-F238E27FC236}">
              <a16:creationId xmlns:a16="http://schemas.microsoft.com/office/drawing/2014/main" id="{BA453EF8-52E4-4B22-B713-40ACD7A81CF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4" name="正方形/長方形 603">
          <a:extLst>
            <a:ext uri="{FF2B5EF4-FFF2-40B4-BE49-F238E27FC236}">
              <a16:creationId xmlns:a16="http://schemas.microsoft.com/office/drawing/2014/main" id="{2C9E72BB-6C9E-459C-A0BD-926351B5D47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5" name="正方形/長方形 604">
          <a:extLst>
            <a:ext uri="{FF2B5EF4-FFF2-40B4-BE49-F238E27FC236}">
              <a16:creationId xmlns:a16="http://schemas.microsoft.com/office/drawing/2014/main" id="{1416D714-4D2C-4EC0-8A9F-499C5AE9905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6" name="正方形/長方形 605">
          <a:extLst>
            <a:ext uri="{FF2B5EF4-FFF2-40B4-BE49-F238E27FC236}">
              <a16:creationId xmlns:a16="http://schemas.microsoft.com/office/drawing/2014/main" id="{74245CC8-482A-4AB4-BE6D-262CFBB6FD3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7" name="正方形/長方形 606">
          <a:extLst>
            <a:ext uri="{FF2B5EF4-FFF2-40B4-BE49-F238E27FC236}">
              <a16:creationId xmlns:a16="http://schemas.microsoft.com/office/drawing/2014/main" id="{54DF19A8-1794-4BAD-AC1D-DB7BB8B044C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8" name="正方形/長方形 607">
          <a:extLst>
            <a:ext uri="{FF2B5EF4-FFF2-40B4-BE49-F238E27FC236}">
              <a16:creationId xmlns:a16="http://schemas.microsoft.com/office/drawing/2014/main" id="{BBDA5363-D5D5-4560-9F11-95E495219FC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9" name="正方形/長方形 608">
          <a:extLst>
            <a:ext uri="{FF2B5EF4-FFF2-40B4-BE49-F238E27FC236}">
              <a16:creationId xmlns:a16="http://schemas.microsoft.com/office/drawing/2014/main" id="{B3982208-997C-4A89-8E2E-A1606691C70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0" name="正方形/長方形 609">
          <a:extLst>
            <a:ext uri="{FF2B5EF4-FFF2-40B4-BE49-F238E27FC236}">
              <a16:creationId xmlns:a16="http://schemas.microsoft.com/office/drawing/2014/main" id="{52AF9EE7-4F55-404F-8B15-542E286D8CA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1" name="テキスト ボックス 610">
          <a:extLst>
            <a:ext uri="{FF2B5EF4-FFF2-40B4-BE49-F238E27FC236}">
              <a16:creationId xmlns:a16="http://schemas.microsoft.com/office/drawing/2014/main" id="{2D60093D-9260-481F-8714-E918CD55FA8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2" name="直線コネクタ 611">
          <a:extLst>
            <a:ext uri="{FF2B5EF4-FFF2-40B4-BE49-F238E27FC236}">
              <a16:creationId xmlns:a16="http://schemas.microsoft.com/office/drawing/2014/main" id="{518FAAB3-04A4-4D6D-9631-4388D5BF68A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3" name="テキスト ボックス 612">
          <a:extLst>
            <a:ext uri="{FF2B5EF4-FFF2-40B4-BE49-F238E27FC236}">
              <a16:creationId xmlns:a16="http://schemas.microsoft.com/office/drawing/2014/main" id="{2926CCC1-0FB7-462C-929F-37F42ED9845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4" name="直線コネクタ 613">
          <a:extLst>
            <a:ext uri="{FF2B5EF4-FFF2-40B4-BE49-F238E27FC236}">
              <a16:creationId xmlns:a16="http://schemas.microsoft.com/office/drawing/2014/main" id="{FE0DF863-7C30-40DE-9EF8-0CD1B2662FE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15" name="テキスト ボックス 614">
          <a:extLst>
            <a:ext uri="{FF2B5EF4-FFF2-40B4-BE49-F238E27FC236}">
              <a16:creationId xmlns:a16="http://schemas.microsoft.com/office/drawing/2014/main" id="{51345BFE-19E8-47F3-9079-42EDB30213D3}"/>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6" name="直線コネクタ 615">
          <a:extLst>
            <a:ext uri="{FF2B5EF4-FFF2-40B4-BE49-F238E27FC236}">
              <a16:creationId xmlns:a16="http://schemas.microsoft.com/office/drawing/2014/main" id="{8A0E848D-A206-43F6-8F93-3FD3129DB04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7" name="テキスト ボックス 616">
          <a:extLst>
            <a:ext uri="{FF2B5EF4-FFF2-40B4-BE49-F238E27FC236}">
              <a16:creationId xmlns:a16="http://schemas.microsoft.com/office/drawing/2014/main" id="{E6A96D06-F423-45A0-85DC-68C7BD3F712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8" name="直線コネクタ 617">
          <a:extLst>
            <a:ext uri="{FF2B5EF4-FFF2-40B4-BE49-F238E27FC236}">
              <a16:creationId xmlns:a16="http://schemas.microsoft.com/office/drawing/2014/main" id="{7CB51E1F-B4CE-4027-AF26-881432AA7DA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9" name="テキスト ボックス 618">
          <a:extLst>
            <a:ext uri="{FF2B5EF4-FFF2-40B4-BE49-F238E27FC236}">
              <a16:creationId xmlns:a16="http://schemas.microsoft.com/office/drawing/2014/main" id="{E82BD065-B28B-4D8C-8727-326FCB06D85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0" name="直線コネクタ 619">
          <a:extLst>
            <a:ext uri="{FF2B5EF4-FFF2-40B4-BE49-F238E27FC236}">
              <a16:creationId xmlns:a16="http://schemas.microsoft.com/office/drawing/2014/main" id="{13387A96-5C4E-4376-A4E5-B6AB0043DDC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1" name="テキスト ボックス 620">
          <a:extLst>
            <a:ext uri="{FF2B5EF4-FFF2-40B4-BE49-F238E27FC236}">
              <a16:creationId xmlns:a16="http://schemas.microsoft.com/office/drawing/2014/main" id="{6BDE7530-6640-44B4-8BD4-9E2C4AD90DF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2" name="直線コネクタ 621">
          <a:extLst>
            <a:ext uri="{FF2B5EF4-FFF2-40B4-BE49-F238E27FC236}">
              <a16:creationId xmlns:a16="http://schemas.microsoft.com/office/drawing/2014/main" id="{F52DE03D-E43D-4E7F-9A2E-05D378C1628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23" name="テキスト ボックス 622">
          <a:extLst>
            <a:ext uri="{FF2B5EF4-FFF2-40B4-BE49-F238E27FC236}">
              <a16:creationId xmlns:a16="http://schemas.microsoft.com/office/drawing/2014/main" id="{539EF7F7-C73A-4D2B-BAA2-7EDC58C9B5C5}"/>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4" name="直線コネクタ 623">
          <a:extLst>
            <a:ext uri="{FF2B5EF4-FFF2-40B4-BE49-F238E27FC236}">
              <a16:creationId xmlns:a16="http://schemas.microsoft.com/office/drawing/2014/main" id="{029E3D81-7B4F-494A-8617-63BCF9F56AD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5" name="【庁舎】&#10;有形固定資産減価償却率グラフ枠">
          <a:extLst>
            <a:ext uri="{FF2B5EF4-FFF2-40B4-BE49-F238E27FC236}">
              <a16:creationId xmlns:a16="http://schemas.microsoft.com/office/drawing/2014/main" id="{985B379F-6763-414C-AC8C-86ECBD4E967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26" name="直線コネクタ 625">
          <a:extLst>
            <a:ext uri="{FF2B5EF4-FFF2-40B4-BE49-F238E27FC236}">
              <a16:creationId xmlns:a16="http://schemas.microsoft.com/office/drawing/2014/main" id="{1F411549-10AF-49DC-B029-689470B6402E}"/>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27" name="【庁舎】&#10;有形固定資産減価償却率最小値テキスト">
          <a:extLst>
            <a:ext uri="{FF2B5EF4-FFF2-40B4-BE49-F238E27FC236}">
              <a16:creationId xmlns:a16="http://schemas.microsoft.com/office/drawing/2014/main" id="{BF9C71DD-A611-4539-AF25-B69FAFEFE5C3}"/>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28" name="直線コネクタ 627">
          <a:extLst>
            <a:ext uri="{FF2B5EF4-FFF2-40B4-BE49-F238E27FC236}">
              <a16:creationId xmlns:a16="http://schemas.microsoft.com/office/drawing/2014/main" id="{8B2FE63F-0031-413E-957D-75352BFD976E}"/>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29" name="【庁舎】&#10;有形固定資産減価償却率最大値テキスト">
          <a:extLst>
            <a:ext uri="{FF2B5EF4-FFF2-40B4-BE49-F238E27FC236}">
              <a16:creationId xmlns:a16="http://schemas.microsoft.com/office/drawing/2014/main" id="{F2172C88-7DA1-4D7B-A288-4C6DE172D96D}"/>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30" name="直線コネクタ 629">
          <a:extLst>
            <a:ext uri="{FF2B5EF4-FFF2-40B4-BE49-F238E27FC236}">
              <a16:creationId xmlns:a16="http://schemas.microsoft.com/office/drawing/2014/main" id="{4765397C-6C79-4717-A850-0040DDCED4B4}"/>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631" name="【庁舎】&#10;有形固定資産減価償却率平均値テキスト">
          <a:extLst>
            <a:ext uri="{FF2B5EF4-FFF2-40B4-BE49-F238E27FC236}">
              <a16:creationId xmlns:a16="http://schemas.microsoft.com/office/drawing/2014/main" id="{EA557EA0-ADC6-4910-AD8C-8F1748CA0356}"/>
            </a:ext>
          </a:extLst>
        </xdr:cNvPr>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632" name="フローチャート: 判断 631">
          <a:extLst>
            <a:ext uri="{FF2B5EF4-FFF2-40B4-BE49-F238E27FC236}">
              <a16:creationId xmlns:a16="http://schemas.microsoft.com/office/drawing/2014/main" id="{83D3024C-45AC-495A-840D-C642BEC556C9}"/>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633" name="フローチャート: 判断 632">
          <a:extLst>
            <a:ext uri="{FF2B5EF4-FFF2-40B4-BE49-F238E27FC236}">
              <a16:creationId xmlns:a16="http://schemas.microsoft.com/office/drawing/2014/main" id="{40ADE4B8-9B32-4413-99A0-68B16CF58E99}"/>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634" name="フローチャート: 判断 633">
          <a:extLst>
            <a:ext uri="{FF2B5EF4-FFF2-40B4-BE49-F238E27FC236}">
              <a16:creationId xmlns:a16="http://schemas.microsoft.com/office/drawing/2014/main" id="{8CAFB661-E82E-42BD-8C04-3809C54E3B4F}"/>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635" name="フローチャート: 判断 634">
          <a:extLst>
            <a:ext uri="{FF2B5EF4-FFF2-40B4-BE49-F238E27FC236}">
              <a16:creationId xmlns:a16="http://schemas.microsoft.com/office/drawing/2014/main" id="{9489490B-9BFC-4734-A579-4DE3344C5489}"/>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636" name="フローチャート: 判断 635">
          <a:extLst>
            <a:ext uri="{FF2B5EF4-FFF2-40B4-BE49-F238E27FC236}">
              <a16:creationId xmlns:a16="http://schemas.microsoft.com/office/drawing/2014/main" id="{E2996942-41C2-4805-9E63-DFCE0B7829F1}"/>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51F398E4-1167-4A42-A22E-469BF745088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F70A2C33-466C-49B1-B0A2-D05A5903FE7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181A649A-55A3-4EDC-B639-80E940BCC7B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36A1F04C-75C3-4CF1-952B-C63DCDEE7BA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77D99FA8-5863-4576-8339-489AD4AB531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26670</xdr:rowOff>
    </xdr:from>
    <xdr:to>
      <xdr:col>81</xdr:col>
      <xdr:colOff>101600</xdr:colOff>
      <xdr:row>106</xdr:row>
      <xdr:rowOff>128270</xdr:rowOff>
    </xdr:to>
    <xdr:sp macro="" textlink="">
      <xdr:nvSpPr>
        <xdr:cNvPr id="642" name="楕円 641">
          <a:extLst>
            <a:ext uri="{FF2B5EF4-FFF2-40B4-BE49-F238E27FC236}">
              <a16:creationId xmlns:a16="http://schemas.microsoft.com/office/drawing/2014/main" id="{C2C213BA-7644-4C5C-9ABE-C42547990979}"/>
            </a:ext>
          </a:extLst>
        </xdr:cNvPr>
        <xdr:cNvSpPr/>
      </xdr:nvSpPr>
      <xdr:spPr>
        <a:xfrm>
          <a:off x="15430500" y="1820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107</xdr:row>
      <xdr:rowOff>19050</xdr:rowOff>
    </xdr:from>
    <xdr:to>
      <xdr:col>67</xdr:col>
      <xdr:colOff>101600</xdr:colOff>
      <xdr:row>107</xdr:row>
      <xdr:rowOff>120650</xdr:rowOff>
    </xdr:to>
    <xdr:sp macro="" textlink="">
      <xdr:nvSpPr>
        <xdr:cNvPr id="643" name="楕円 642">
          <a:extLst>
            <a:ext uri="{FF2B5EF4-FFF2-40B4-BE49-F238E27FC236}">
              <a16:creationId xmlns:a16="http://schemas.microsoft.com/office/drawing/2014/main" id="{DD43FC9C-1CCF-4878-8D5A-55A6B962F333}"/>
            </a:ext>
          </a:extLst>
        </xdr:cNvPr>
        <xdr:cNvSpPr/>
      </xdr:nvSpPr>
      <xdr:spPr>
        <a:xfrm>
          <a:off x="12763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142257</xdr:rowOff>
    </xdr:from>
    <xdr:ext cx="405111" cy="259045"/>
    <xdr:sp macro="" textlink="">
      <xdr:nvSpPr>
        <xdr:cNvPr id="644" name="n_1aveValue【庁舎】&#10;有形固定資産減価償却率">
          <a:extLst>
            <a:ext uri="{FF2B5EF4-FFF2-40B4-BE49-F238E27FC236}">
              <a16:creationId xmlns:a16="http://schemas.microsoft.com/office/drawing/2014/main" id="{3520EA49-5990-4D01-8698-4A65D64557F5}"/>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645" name="n_2aveValue【庁舎】&#10;有形固定資産減価償却率">
          <a:extLst>
            <a:ext uri="{FF2B5EF4-FFF2-40B4-BE49-F238E27FC236}">
              <a16:creationId xmlns:a16="http://schemas.microsoft.com/office/drawing/2014/main" id="{5A937189-8CC7-4148-94F8-117C63997F6A}"/>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646" name="n_3aveValue【庁舎】&#10;有形固定資産減価償却率">
          <a:extLst>
            <a:ext uri="{FF2B5EF4-FFF2-40B4-BE49-F238E27FC236}">
              <a16:creationId xmlns:a16="http://schemas.microsoft.com/office/drawing/2014/main" id="{343347ED-29C7-493A-A5F3-02F1119B030B}"/>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647" name="n_4aveValue【庁舎】&#10;有形固定資産減価償却率">
          <a:extLst>
            <a:ext uri="{FF2B5EF4-FFF2-40B4-BE49-F238E27FC236}">
              <a16:creationId xmlns:a16="http://schemas.microsoft.com/office/drawing/2014/main" id="{278C1354-45EB-46C1-8A83-65514545A130}"/>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119397</xdr:rowOff>
    </xdr:from>
    <xdr:ext cx="405111" cy="259045"/>
    <xdr:sp macro="" textlink="">
      <xdr:nvSpPr>
        <xdr:cNvPr id="648" name="n_1mainValue【庁舎】&#10;有形固定資産減価償却率">
          <a:extLst>
            <a:ext uri="{FF2B5EF4-FFF2-40B4-BE49-F238E27FC236}">
              <a16:creationId xmlns:a16="http://schemas.microsoft.com/office/drawing/2014/main" id="{00718EE2-D932-4D6D-AE7D-5C2B6AA30EB0}"/>
            </a:ext>
          </a:extLst>
        </xdr:cNvPr>
        <xdr:cNvSpPr txBox="1"/>
      </xdr:nvSpPr>
      <xdr:spPr>
        <a:xfrm>
          <a:off x="15266044" y="182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107</xdr:row>
      <xdr:rowOff>111777</xdr:rowOff>
    </xdr:from>
    <xdr:ext cx="469744" cy="259045"/>
    <xdr:sp macro="" textlink="">
      <xdr:nvSpPr>
        <xdr:cNvPr id="649" name="n_4mainValue【庁舎】&#10;有形固定資産減価償却率">
          <a:extLst>
            <a:ext uri="{FF2B5EF4-FFF2-40B4-BE49-F238E27FC236}">
              <a16:creationId xmlns:a16="http://schemas.microsoft.com/office/drawing/2014/main" id="{6A722C0B-4646-4C9D-A8CC-D1C66F26181F}"/>
            </a:ext>
          </a:extLst>
        </xdr:cNvPr>
        <xdr:cNvSpPr txBox="1"/>
      </xdr:nvSpPr>
      <xdr:spPr>
        <a:xfrm>
          <a:off x="12579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0" name="正方形/長方形 649">
          <a:extLst>
            <a:ext uri="{FF2B5EF4-FFF2-40B4-BE49-F238E27FC236}">
              <a16:creationId xmlns:a16="http://schemas.microsoft.com/office/drawing/2014/main" id="{3D453D12-01CE-440B-BF78-F48FBA632FA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1" name="正方形/長方形 650">
          <a:extLst>
            <a:ext uri="{FF2B5EF4-FFF2-40B4-BE49-F238E27FC236}">
              <a16:creationId xmlns:a16="http://schemas.microsoft.com/office/drawing/2014/main" id="{398D6B13-9496-4C6A-A614-BF9C3E3DF16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2" name="正方形/長方形 651">
          <a:extLst>
            <a:ext uri="{FF2B5EF4-FFF2-40B4-BE49-F238E27FC236}">
              <a16:creationId xmlns:a16="http://schemas.microsoft.com/office/drawing/2014/main" id="{1E096B75-3BEB-46F8-9F02-A22C6327EE4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3" name="正方形/長方形 652">
          <a:extLst>
            <a:ext uri="{FF2B5EF4-FFF2-40B4-BE49-F238E27FC236}">
              <a16:creationId xmlns:a16="http://schemas.microsoft.com/office/drawing/2014/main" id="{3B2C1CA5-91D7-442E-AD03-26592AE2E71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4" name="正方形/長方形 653">
          <a:extLst>
            <a:ext uri="{FF2B5EF4-FFF2-40B4-BE49-F238E27FC236}">
              <a16:creationId xmlns:a16="http://schemas.microsoft.com/office/drawing/2014/main" id="{04734711-829D-4694-A89C-60400710B4B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5" name="正方形/長方形 654">
          <a:extLst>
            <a:ext uri="{FF2B5EF4-FFF2-40B4-BE49-F238E27FC236}">
              <a16:creationId xmlns:a16="http://schemas.microsoft.com/office/drawing/2014/main" id="{17D17F3F-2D64-4A6F-9EE0-EFFA2A620CC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6" name="正方形/長方形 655">
          <a:extLst>
            <a:ext uri="{FF2B5EF4-FFF2-40B4-BE49-F238E27FC236}">
              <a16:creationId xmlns:a16="http://schemas.microsoft.com/office/drawing/2014/main" id="{6F539306-A15B-4FD2-9C32-725AB673BBE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7" name="正方形/長方形 656">
          <a:extLst>
            <a:ext uri="{FF2B5EF4-FFF2-40B4-BE49-F238E27FC236}">
              <a16:creationId xmlns:a16="http://schemas.microsoft.com/office/drawing/2014/main" id="{B933502B-61BF-43BC-81CC-17E62F869A6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8" name="テキスト ボックス 657">
          <a:extLst>
            <a:ext uri="{FF2B5EF4-FFF2-40B4-BE49-F238E27FC236}">
              <a16:creationId xmlns:a16="http://schemas.microsoft.com/office/drawing/2014/main" id="{8E8AAA11-9EF1-499B-8C74-6B09A732205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9" name="直線コネクタ 658">
          <a:extLst>
            <a:ext uri="{FF2B5EF4-FFF2-40B4-BE49-F238E27FC236}">
              <a16:creationId xmlns:a16="http://schemas.microsoft.com/office/drawing/2014/main" id="{E9FCEF83-3DFF-48E1-A340-50377514315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0" name="直線コネクタ 659">
          <a:extLst>
            <a:ext uri="{FF2B5EF4-FFF2-40B4-BE49-F238E27FC236}">
              <a16:creationId xmlns:a16="http://schemas.microsoft.com/office/drawing/2014/main" id="{6ADB7E05-B5D6-42C4-9364-EDCBD05BA35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1" name="テキスト ボックス 660">
          <a:extLst>
            <a:ext uri="{FF2B5EF4-FFF2-40B4-BE49-F238E27FC236}">
              <a16:creationId xmlns:a16="http://schemas.microsoft.com/office/drawing/2014/main" id="{3B6668F3-819E-437D-8C4D-46893934AF4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2" name="直線コネクタ 661">
          <a:extLst>
            <a:ext uri="{FF2B5EF4-FFF2-40B4-BE49-F238E27FC236}">
              <a16:creationId xmlns:a16="http://schemas.microsoft.com/office/drawing/2014/main" id="{CFFAA1B0-2319-40AF-B6BA-3E40B5A8116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3" name="テキスト ボックス 662">
          <a:extLst>
            <a:ext uri="{FF2B5EF4-FFF2-40B4-BE49-F238E27FC236}">
              <a16:creationId xmlns:a16="http://schemas.microsoft.com/office/drawing/2014/main" id="{745CBC3C-47BF-43C4-84D0-BF1C89B4810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4" name="直線コネクタ 663">
          <a:extLst>
            <a:ext uri="{FF2B5EF4-FFF2-40B4-BE49-F238E27FC236}">
              <a16:creationId xmlns:a16="http://schemas.microsoft.com/office/drawing/2014/main" id="{6D7BABE0-4C1C-4B08-8E48-DDF471EA4F0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5" name="テキスト ボックス 664">
          <a:extLst>
            <a:ext uri="{FF2B5EF4-FFF2-40B4-BE49-F238E27FC236}">
              <a16:creationId xmlns:a16="http://schemas.microsoft.com/office/drawing/2014/main" id="{6AF540B7-0AE3-4364-AE5E-96E7A99EF87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6" name="直線コネクタ 665">
          <a:extLst>
            <a:ext uri="{FF2B5EF4-FFF2-40B4-BE49-F238E27FC236}">
              <a16:creationId xmlns:a16="http://schemas.microsoft.com/office/drawing/2014/main" id="{A1183540-3A32-47D2-A727-A21BDC4EA8C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7" name="テキスト ボックス 666">
          <a:extLst>
            <a:ext uri="{FF2B5EF4-FFF2-40B4-BE49-F238E27FC236}">
              <a16:creationId xmlns:a16="http://schemas.microsoft.com/office/drawing/2014/main" id="{0589570B-012C-4F3D-97AD-3CF66A1672B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8" name="直線コネクタ 667">
          <a:extLst>
            <a:ext uri="{FF2B5EF4-FFF2-40B4-BE49-F238E27FC236}">
              <a16:creationId xmlns:a16="http://schemas.microsoft.com/office/drawing/2014/main" id="{E56FCB98-CA65-4F21-B3D3-BB45A7B0C9D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9" name="テキスト ボックス 668">
          <a:extLst>
            <a:ext uri="{FF2B5EF4-FFF2-40B4-BE49-F238E27FC236}">
              <a16:creationId xmlns:a16="http://schemas.microsoft.com/office/drawing/2014/main" id="{F16E0EE8-2ACF-4497-B0E2-51D48D59888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0" name="直線コネクタ 669">
          <a:extLst>
            <a:ext uri="{FF2B5EF4-FFF2-40B4-BE49-F238E27FC236}">
              <a16:creationId xmlns:a16="http://schemas.microsoft.com/office/drawing/2014/main" id="{A6F2206A-62E3-420A-9887-6A4BBF901B5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1" name="テキスト ボックス 670">
          <a:extLst>
            <a:ext uri="{FF2B5EF4-FFF2-40B4-BE49-F238E27FC236}">
              <a16:creationId xmlns:a16="http://schemas.microsoft.com/office/drawing/2014/main" id="{87BB0A0E-6FCC-4A99-8420-2E6A3BC9C55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2" name="【庁舎】&#10;一人当たり面積グラフ枠">
          <a:extLst>
            <a:ext uri="{FF2B5EF4-FFF2-40B4-BE49-F238E27FC236}">
              <a16:creationId xmlns:a16="http://schemas.microsoft.com/office/drawing/2014/main" id="{FFFC3921-8EF8-40D7-B560-D829445C454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673" name="直線コネクタ 672">
          <a:extLst>
            <a:ext uri="{FF2B5EF4-FFF2-40B4-BE49-F238E27FC236}">
              <a16:creationId xmlns:a16="http://schemas.microsoft.com/office/drawing/2014/main" id="{50C9494B-75E9-4983-BCA1-09496ABDB22B}"/>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674" name="【庁舎】&#10;一人当たり面積最小値テキスト">
          <a:extLst>
            <a:ext uri="{FF2B5EF4-FFF2-40B4-BE49-F238E27FC236}">
              <a16:creationId xmlns:a16="http://schemas.microsoft.com/office/drawing/2014/main" id="{585BB87A-A6D2-4B90-B0AC-7C881E8F59F8}"/>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675" name="直線コネクタ 674">
          <a:extLst>
            <a:ext uri="{FF2B5EF4-FFF2-40B4-BE49-F238E27FC236}">
              <a16:creationId xmlns:a16="http://schemas.microsoft.com/office/drawing/2014/main" id="{37064990-9C2D-4A27-9B32-962520DAF2FA}"/>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676" name="【庁舎】&#10;一人当たり面積最大値テキスト">
          <a:extLst>
            <a:ext uri="{FF2B5EF4-FFF2-40B4-BE49-F238E27FC236}">
              <a16:creationId xmlns:a16="http://schemas.microsoft.com/office/drawing/2014/main" id="{2FC72F57-E076-4E3B-85E5-0B84FC2531BE}"/>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677" name="直線コネクタ 676">
          <a:extLst>
            <a:ext uri="{FF2B5EF4-FFF2-40B4-BE49-F238E27FC236}">
              <a16:creationId xmlns:a16="http://schemas.microsoft.com/office/drawing/2014/main" id="{FDB3EE4C-4C84-47E7-849D-B4DF1A14EE55}"/>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678" name="【庁舎】&#10;一人当たり面積平均値テキスト">
          <a:extLst>
            <a:ext uri="{FF2B5EF4-FFF2-40B4-BE49-F238E27FC236}">
              <a16:creationId xmlns:a16="http://schemas.microsoft.com/office/drawing/2014/main" id="{6B85B823-2D53-49F6-B777-1EA0B9B0B57E}"/>
            </a:ext>
          </a:extLst>
        </xdr:cNvPr>
        <xdr:cNvSpPr txBox="1"/>
      </xdr:nvSpPr>
      <xdr:spPr>
        <a:xfrm>
          <a:off x="221996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679" name="フローチャート: 判断 678">
          <a:extLst>
            <a:ext uri="{FF2B5EF4-FFF2-40B4-BE49-F238E27FC236}">
              <a16:creationId xmlns:a16="http://schemas.microsoft.com/office/drawing/2014/main" id="{39B7FB29-3A69-4397-93B2-2227C27D2336}"/>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680" name="フローチャート: 判断 679">
          <a:extLst>
            <a:ext uri="{FF2B5EF4-FFF2-40B4-BE49-F238E27FC236}">
              <a16:creationId xmlns:a16="http://schemas.microsoft.com/office/drawing/2014/main" id="{96726575-8434-444A-B12B-793C1E9C76B1}"/>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681" name="フローチャート: 判断 680">
          <a:extLst>
            <a:ext uri="{FF2B5EF4-FFF2-40B4-BE49-F238E27FC236}">
              <a16:creationId xmlns:a16="http://schemas.microsoft.com/office/drawing/2014/main" id="{D42B86F2-2E1F-4EBE-B582-32B31C431E0E}"/>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682" name="フローチャート: 判断 681">
          <a:extLst>
            <a:ext uri="{FF2B5EF4-FFF2-40B4-BE49-F238E27FC236}">
              <a16:creationId xmlns:a16="http://schemas.microsoft.com/office/drawing/2014/main" id="{8C6C325C-2BC9-4ED6-9867-D4D7F0B15FAF}"/>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683" name="フローチャート: 判断 682">
          <a:extLst>
            <a:ext uri="{FF2B5EF4-FFF2-40B4-BE49-F238E27FC236}">
              <a16:creationId xmlns:a16="http://schemas.microsoft.com/office/drawing/2014/main" id="{EEF5EE3F-0C76-4E1E-B6BF-817ECED0B8F0}"/>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E156DE7C-3A8D-47D4-8635-9318417D0B9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3669D716-3920-4CEA-9901-DD55E277D46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4C370780-5C2C-4B61-AC9F-8188C4B9682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364BE379-1752-4E1C-ABFC-59123DEFA18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B0EF1B88-6B9D-4D53-B8AA-5B8AC6F83C2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113412</xdr:rowOff>
    </xdr:from>
    <xdr:to>
      <xdr:col>112</xdr:col>
      <xdr:colOff>38100</xdr:colOff>
      <xdr:row>106</xdr:row>
      <xdr:rowOff>43562</xdr:rowOff>
    </xdr:to>
    <xdr:sp macro="" textlink="">
      <xdr:nvSpPr>
        <xdr:cNvPr id="689" name="楕円 688">
          <a:extLst>
            <a:ext uri="{FF2B5EF4-FFF2-40B4-BE49-F238E27FC236}">
              <a16:creationId xmlns:a16="http://schemas.microsoft.com/office/drawing/2014/main" id="{AD28F5B3-09FF-4BE7-B350-F8D7BE2ECD5D}"/>
            </a:ext>
          </a:extLst>
        </xdr:cNvPr>
        <xdr:cNvSpPr/>
      </xdr:nvSpPr>
      <xdr:spPr>
        <a:xfrm>
          <a:off x="21272500" y="181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118363</xdr:rowOff>
    </xdr:from>
    <xdr:to>
      <xdr:col>98</xdr:col>
      <xdr:colOff>38100</xdr:colOff>
      <xdr:row>108</xdr:row>
      <xdr:rowOff>48513</xdr:rowOff>
    </xdr:to>
    <xdr:sp macro="" textlink="">
      <xdr:nvSpPr>
        <xdr:cNvPr id="690" name="楕円 689">
          <a:extLst>
            <a:ext uri="{FF2B5EF4-FFF2-40B4-BE49-F238E27FC236}">
              <a16:creationId xmlns:a16="http://schemas.microsoft.com/office/drawing/2014/main" id="{23AED9A5-E902-4092-8516-5FAF5B147374}"/>
            </a:ext>
          </a:extLst>
        </xdr:cNvPr>
        <xdr:cNvSpPr/>
      </xdr:nvSpPr>
      <xdr:spPr>
        <a:xfrm>
          <a:off x="18605500" y="184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22114</xdr:rowOff>
    </xdr:from>
    <xdr:ext cx="469744" cy="259045"/>
    <xdr:sp macro="" textlink="">
      <xdr:nvSpPr>
        <xdr:cNvPr id="691" name="n_1aveValue【庁舎】&#10;一人当たり面積">
          <a:extLst>
            <a:ext uri="{FF2B5EF4-FFF2-40B4-BE49-F238E27FC236}">
              <a16:creationId xmlns:a16="http://schemas.microsoft.com/office/drawing/2014/main" id="{D11FF976-558E-462A-982E-66B71E00854E}"/>
            </a:ext>
          </a:extLst>
        </xdr:cNvPr>
        <xdr:cNvSpPr txBox="1"/>
      </xdr:nvSpPr>
      <xdr:spPr>
        <a:xfrm>
          <a:off x="210757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692" name="n_2aveValue【庁舎】&#10;一人当たり面積">
          <a:extLst>
            <a:ext uri="{FF2B5EF4-FFF2-40B4-BE49-F238E27FC236}">
              <a16:creationId xmlns:a16="http://schemas.microsoft.com/office/drawing/2014/main" id="{E4B59DB1-2C4A-4D2A-BC0E-859B0E1E6FC2}"/>
            </a:ext>
          </a:extLst>
        </xdr:cNvPr>
        <xdr:cNvSpPr txBox="1"/>
      </xdr:nvSpPr>
      <xdr:spPr>
        <a:xfrm>
          <a:off x="20199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693" name="n_3aveValue【庁舎】&#10;一人当たり面積">
          <a:extLst>
            <a:ext uri="{FF2B5EF4-FFF2-40B4-BE49-F238E27FC236}">
              <a16:creationId xmlns:a16="http://schemas.microsoft.com/office/drawing/2014/main" id="{1E19E56E-6B74-44C2-A393-AE6E93A1E43D}"/>
            </a:ext>
          </a:extLst>
        </xdr:cNvPr>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694" name="n_4aveValue【庁舎】&#10;一人当たり面積">
          <a:extLst>
            <a:ext uri="{FF2B5EF4-FFF2-40B4-BE49-F238E27FC236}">
              <a16:creationId xmlns:a16="http://schemas.microsoft.com/office/drawing/2014/main" id="{28F29511-E311-4902-BD5A-8EE9DAABE8B0}"/>
            </a:ext>
          </a:extLst>
        </xdr:cNvPr>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60089</xdr:rowOff>
    </xdr:from>
    <xdr:ext cx="469744" cy="259045"/>
    <xdr:sp macro="" textlink="">
      <xdr:nvSpPr>
        <xdr:cNvPr id="695" name="n_1mainValue【庁舎】&#10;一人当たり面積">
          <a:extLst>
            <a:ext uri="{FF2B5EF4-FFF2-40B4-BE49-F238E27FC236}">
              <a16:creationId xmlns:a16="http://schemas.microsoft.com/office/drawing/2014/main" id="{BCF00FFE-A6FC-45D5-B9CB-1DAD1B4B9FFB}"/>
            </a:ext>
          </a:extLst>
        </xdr:cNvPr>
        <xdr:cNvSpPr txBox="1"/>
      </xdr:nvSpPr>
      <xdr:spPr>
        <a:xfrm>
          <a:off x="21075727" y="1789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39640</xdr:rowOff>
    </xdr:from>
    <xdr:ext cx="469744" cy="259045"/>
    <xdr:sp macro="" textlink="">
      <xdr:nvSpPr>
        <xdr:cNvPr id="696" name="n_4mainValue【庁舎】&#10;一人当たり面積">
          <a:extLst>
            <a:ext uri="{FF2B5EF4-FFF2-40B4-BE49-F238E27FC236}">
              <a16:creationId xmlns:a16="http://schemas.microsoft.com/office/drawing/2014/main" id="{ECF0520D-D4F0-4103-A7C8-C5F771A08F91}"/>
            </a:ext>
          </a:extLst>
        </xdr:cNvPr>
        <xdr:cNvSpPr txBox="1"/>
      </xdr:nvSpPr>
      <xdr:spPr>
        <a:xfrm>
          <a:off x="18421427" y="1855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7" name="正方形/長方形 696">
          <a:extLst>
            <a:ext uri="{FF2B5EF4-FFF2-40B4-BE49-F238E27FC236}">
              <a16:creationId xmlns:a16="http://schemas.microsoft.com/office/drawing/2014/main" id="{EC8D991E-7BB5-4BA1-AD41-908951012E1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8" name="正方形/長方形 697">
          <a:extLst>
            <a:ext uri="{FF2B5EF4-FFF2-40B4-BE49-F238E27FC236}">
              <a16:creationId xmlns:a16="http://schemas.microsoft.com/office/drawing/2014/main" id="{AD45000A-E5A1-40E4-9102-122136B88A9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9" name="テキスト ボックス 698">
          <a:extLst>
            <a:ext uri="{FF2B5EF4-FFF2-40B4-BE49-F238E27FC236}">
              <a16:creationId xmlns:a16="http://schemas.microsoft.com/office/drawing/2014/main" id="{A1355E10-7365-4562-A87E-C21A3D6C93E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有形固定資産減価償却率は類似団体平均を上回る類型が多いため、経費の増加に留意しつつ、長期修繕計画に基づいて適切に修繕を行っていきたい。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群馬県上野村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1,136
1,120
181.85
3,995,072
3,788,691
172,981
1,650,534
3,134,551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東京電力神流川発電所の運転開始により、平成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年度から固定資産税収入については大幅に増額し、そこから毎年約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減少している状況である。財政力指数についても当時大きく上昇していたが、そこからは年々減少しており、後年度においても同様に減額してゆくと見込まれる。今後は、緊急に必要な事業を分別し、投資的経費や経常物件費を抑制する等、歳出の見直しを継続実施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34169</xdr:rowOff>
    </xdr:from>
    <xdr:to>
      <xdr:col>23</xdr:col>
      <xdr:colOff>133350</xdr:colOff>
      <xdr:row>39</xdr:row>
      <xdr:rowOff>57150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720719"/>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22678</xdr:rowOff>
    </xdr:from>
    <xdr:to>
      <xdr:col>19</xdr:col>
      <xdr:colOff>133350</xdr:colOff>
      <xdr:row>39</xdr:row>
      <xdr:rowOff>34169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7092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22678</xdr:rowOff>
    </xdr:from>
    <xdr:to>
      <xdr:col>15</xdr:col>
      <xdr:colOff>82550</xdr:colOff>
      <xdr:row>39</xdr:row>
      <xdr:rowOff>22678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709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22678</xdr:rowOff>
    </xdr:from>
    <xdr:to>
      <xdr:col>11</xdr:col>
      <xdr:colOff>31750</xdr:colOff>
      <xdr:row>39</xdr:row>
      <xdr:rowOff>22678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709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154819</xdr:rowOff>
    </xdr:from>
    <xdr:to>
      <xdr:col>19</xdr:col>
      <xdr:colOff>184150</xdr:colOff>
      <xdr:row>39</xdr:row>
      <xdr:rowOff>84969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95146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43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143328</xdr:rowOff>
    </xdr:from>
    <xdr:to>
      <xdr:col>15</xdr:col>
      <xdr:colOff>133350</xdr:colOff>
      <xdr:row>39</xdr:row>
      <xdr:rowOff>73478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83655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143328</xdr:rowOff>
    </xdr:from>
    <xdr:to>
      <xdr:col>11</xdr:col>
      <xdr:colOff>82550</xdr:colOff>
      <xdr:row>39</xdr:row>
      <xdr:rowOff>73478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83655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143328</xdr:rowOff>
    </xdr:from>
    <xdr:to>
      <xdr:col>7</xdr:col>
      <xdr:colOff>31750</xdr:colOff>
      <xdr:row>39</xdr:row>
      <xdr:rowOff>73478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83655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大きな固定資産税収入のため、近年の数値は低く健全な値を示しているが、近年は固定資産税収入の減少により比率が上昇に転じている。</a:t>
          </a:r>
        </a:p>
        <a:p>
          <a:r>
            <a:rPr kumimoji="1" lang="ja-JP" altLang="en-US" sz="1300">
              <a:latin typeface="ＭＳ Ｐゴシック" panose="020B0600070205080204" pitchFamily="50" charset="-128"/>
              <a:ea typeface="ＭＳ Ｐゴシック" panose="020B0600070205080204" pitchFamily="50" charset="-128"/>
            </a:rPr>
            <a:t>令和元年度は災害等の影響で臨時的経費の割合が多く、一時的に比率が下がったが、引き続き経常経費の削減につとめ、比率の維持に努める。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139156</xdr:rowOff>
    </xdr:from>
    <xdr:to>
      <xdr:col>23</xdr:col>
      <xdr:colOff>133350</xdr:colOff>
      <xdr:row>61</xdr:row>
      <xdr:rowOff>5624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426156"/>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5624</xdr:rowOff>
    </xdr:from>
    <xdr:to>
      <xdr:col>19</xdr:col>
      <xdr:colOff>133350</xdr:colOff>
      <xdr:row>61</xdr:row>
      <xdr:rowOff>140063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464074"/>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101237</xdr:rowOff>
    </xdr:from>
    <xdr:to>
      <xdr:col>15</xdr:col>
      <xdr:colOff>82550</xdr:colOff>
      <xdr:row>61</xdr:row>
      <xdr:rowOff>140063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388237"/>
          <a:ext cx="889000" cy="2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76200</xdr:rowOff>
    </xdr:from>
    <xdr:to>
      <xdr:col>11</xdr:col>
      <xdr:colOff>31750</xdr:colOff>
      <xdr:row>60</xdr:row>
      <xdr:rowOff>101237</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191750"/>
          <a:ext cx="8890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88356</xdr:rowOff>
    </xdr:from>
    <xdr:to>
      <xdr:col>23</xdr:col>
      <xdr:colOff>184150</xdr:colOff>
      <xdr:row>61</xdr:row>
      <xdr:rowOff>18506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104883</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22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126274</xdr:rowOff>
    </xdr:from>
    <xdr:to>
      <xdr:col>19</xdr:col>
      <xdr:colOff>184150</xdr:colOff>
      <xdr:row>61</xdr:row>
      <xdr:rowOff>56424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66601</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182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89263</xdr:rowOff>
    </xdr:from>
    <xdr:to>
      <xdr:col>15</xdr:col>
      <xdr:colOff>133350</xdr:colOff>
      <xdr:row>62</xdr:row>
      <xdr:rowOff>19413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29590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31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50437</xdr:rowOff>
    </xdr:from>
    <xdr:to>
      <xdr:col>11</xdr:col>
      <xdr:colOff>82550</xdr:colOff>
      <xdr:row>60</xdr:row>
      <xdr:rowOff>152037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162214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10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25400</xdr:rowOff>
    </xdr:from>
    <xdr:to>
      <xdr:col>7</xdr:col>
      <xdr:colOff>31750</xdr:colOff>
      <xdr:row>59</xdr:row>
      <xdr:rowOff>127000</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137177</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人件費、物件費等の合計額の人口</a:t>
          </a:r>
          <a:r>
            <a:rPr kumimoji="1" lang="en-US" altLang="ja-JP" sz="1300">
              <a:latin typeface="ＭＳ Ｐゴシック" panose="020B0600070205080204" pitchFamily="50" charset="-128"/>
              <a:ea typeface="ＭＳ Ｐゴシック" panose="020B0600070205080204" pitchFamily="50" charset="-128"/>
            </a:rPr>
            <a:t>1 </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大きく上回っている。これは物件費が要因となっており、主に産業振興関係各種事業を直営で行っているためである。一部事業の民営化を図っているものの近年は増加傾向である。必要な投資は行いつつ、今後も計画的に民間への移行を行うなど、コストの低減を図っていく方針であ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85767</xdr:rowOff>
    </xdr:from>
    <xdr:to>
      <xdr:col>23</xdr:col>
      <xdr:colOff>133350</xdr:colOff>
      <xdr:row>84</xdr:row>
      <xdr:rowOff>112599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4487567"/>
          <a:ext cx="838200" cy="2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148957</xdr:rowOff>
    </xdr:from>
    <xdr:to>
      <xdr:col>19</xdr:col>
      <xdr:colOff>133350</xdr:colOff>
      <xdr:row>84</xdr:row>
      <xdr:rowOff>85767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4379307"/>
          <a:ext cx="889000" cy="10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99206</xdr:rowOff>
    </xdr:from>
    <xdr:to>
      <xdr:col>15</xdr:col>
      <xdr:colOff>82550</xdr:colOff>
      <xdr:row>83</xdr:row>
      <xdr:rowOff>148957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4329556"/>
          <a:ext cx="889000" cy="4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99206</xdr:rowOff>
    </xdr:from>
    <xdr:to>
      <xdr:col>11</xdr:col>
      <xdr:colOff>31750</xdr:colOff>
      <xdr:row>83</xdr:row>
      <xdr:rowOff>146734</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flipV="1">
          <a:off x="1447800" y="14329556"/>
          <a:ext cx="889000" cy="4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61799</xdr:rowOff>
    </xdr:from>
    <xdr:to>
      <xdr:col>23</xdr:col>
      <xdr:colOff>184150</xdr:colOff>
      <xdr:row>84</xdr:row>
      <xdr:rowOff>163399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46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33876</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4435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34967</xdr:rowOff>
    </xdr:from>
    <xdr:to>
      <xdr:col>19</xdr:col>
      <xdr:colOff>184150</xdr:colOff>
      <xdr:row>84</xdr:row>
      <xdr:rowOff>136567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443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121344</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4523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98157</xdr:rowOff>
    </xdr:from>
    <xdr:to>
      <xdr:col>15</xdr:col>
      <xdr:colOff>133350</xdr:colOff>
      <xdr:row>84</xdr:row>
      <xdr:rowOff>28307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432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13084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441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48406</xdr:rowOff>
    </xdr:from>
    <xdr:to>
      <xdr:col>11</xdr:col>
      <xdr:colOff>82550</xdr:colOff>
      <xdr:row>83</xdr:row>
      <xdr:rowOff>150006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427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134783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436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95934</xdr:rowOff>
    </xdr:from>
    <xdr:to>
      <xdr:col>7</xdr:col>
      <xdr:colOff>31750</xdr:colOff>
      <xdr:row>84</xdr:row>
      <xdr:rowOff>26084</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432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10861</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441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本村のラスパイレス指数は以前から低く推移しており、今後も均衡の原則に基づき、適正な給料水準を維持する。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136843</xdr:rowOff>
    </xdr:from>
    <xdr:to>
      <xdr:col>81</xdr:col>
      <xdr:colOff>44450</xdr:colOff>
      <xdr:row>84</xdr:row>
      <xdr:rowOff>160973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53864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160973</xdr:rowOff>
    </xdr:from>
    <xdr:to>
      <xdr:col>77</xdr:col>
      <xdr:colOff>44450</xdr:colOff>
      <xdr:row>85</xdr:row>
      <xdr:rowOff>73977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562773"/>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25718</xdr:rowOff>
    </xdr:from>
    <xdr:to>
      <xdr:col>72</xdr:col>
      <xdr:colOff>203200</xdr:colOff>
      <xdr:row>85</xdr:row>
      <xdr:rowOff>73977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59896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25718</xdr:rowOff>
    </xdr:from>
    <xdr:to>
      <xdr:col>68</xdr:col>
      <xdr:colOff>152400</xdr:colOff>
      <xdr:row>85</xdr:row>
      <xdr:rowOff>73977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59896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86043</xdr:rowOff>
    </xdr:from>
    <xdr:to>
      <xdr:col>81</xdr:col>
      <xdr:colOff>95250</xdr:colOff>
      <xdr:row>85</xdr:row>
      <xdr:rowOff>16193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102570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33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110173</xdr:rowOff>
    </xdr:from>
    <xdr:to>
      <xdr:col>77</xdr:col>
      <xdr:colOff>95250</xdr:colOff>
      <xdr:row>85</xdr:row>
      <xdr:rowOff>40323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1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50500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280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23177</xdr:rowOff>
    </xdr:from>
    <xdr:to>
      <xdr:col>73</xdr:col>
      <xdr:colOff>44450</xdr:colOff>
      <xdr:row>85</xdr:row>
      <xdr:rowOff>124777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134954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365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146368</xdr:rowOff>
    </xdr:from>
    <xdr:to>
      <xdr:col>68</xdr:col>
      <xdr:colOff>203200</xdr:colOff>
      <xdr:row>85</xdr:row>
      <xdr:rowOff>76518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86695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31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23177</xdr:rowOff>
    </xdr:from>
    <xdr:to>
      <xdr:col>64</xdr:col>
      <xdr:colOff>152400</xdr:colOff>
      <xdr:row>85</xdr:row>
      <xdr:rowOff>124777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134954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365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本村の人口は</a:t>
          </a:r>
          <a:r>
            <a:rPr kumimoji="1" lang="en-US" altLang="ja-JP" sz="1300">
              <a:latin typeface="ＭＳ Ｐゴシック" panose="020B0600070205080204" pitchFamily="50" charset="-128"/>
              <a:ea typeface="ＭＳ Ｐゴシック" panose="020B0600070205080204" pitchFamily="50" charset="-128"/>
            </a:rPr>
            <a:t>1,136</a:t>
          </a:r>
          <a:r>
            <a:rPr kumimoji="1" lang="ja-JP" altLang="en-US" sz="1300">
              <a:latin typeface="ＭＳ Ｐゴシック" panose="020B0600070205080204" pitchFamily="50" charset="-128"/>
              <a:ea typeface="ＭＳ Ｐゴシック" panose="020B0600070205080204" pitchFamily="50" charset="-128"/>
            </a:rPr>
            <a:t>人と少ないため、数値が大きくなってしまっている。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128905</xdr:rowOff>
    </xdr:from>
    <xdr:to>
      <xdr:col>81</xdr:col>
      <xdr:colOff>44450</xdr:colOff>
      <xdr:row>62</xdr:row>
      <xdr:rowOff>142177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758805"/>
          <a:ext cx="8382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110325</xdr:rowOff>
    </xdr:from>
    <xdr:to>
      <xdr:col>77</xdr:col>
      <xdr:colOff>44450</xdr:colOff>
      <xdr:row>62</xdr:row>
      <xdr:rowOff>128905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740225"/>
          <a:ext cx="889000" cy="1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92228</xdr:rowOff>
    </xdr:from>
    <xdr:to>
      <xdr:col>72</xdr:col>
      <xdr:colOff>203200</xdr:colOff>
      <xdr:row>62</xdr:row>
      <xdr:rowOff>110325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72212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26594</xdr:rowOff>
    </xdr:from>
    <xdr:to>
      <xdr:col>68</xdr:col>
      <xdr:colOff>152400</xdr:colOff>
      <xdr:row>62</xdr:row>
      <xdr:rowOff>92228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656494"/>
          <a:ext cx="889000" cy="6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91377</xdr:rowOff>
    </xdr:from>
    <xdr:to>
      <xdr:col>81</xdr:col>
      <xdr:colOff>95250</xdr:colOff>
      <xdr:row>63</xdr:row>
      <xdr:rowOff>21527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72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63454</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69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78105</xdr:rowOff>
    </xdr:from>
    <xdr:to>
      <xdr:col>77</xdr:col>
      <xdr:colOff>95250</xdr:colOff>
      <xdr:row>63</xdr:row>
      <xdr:rowOff>8255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164482</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79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59525</xdr:rowOff>
    </xdr:from>
    <xdr:to>
      <xdr:col>73</xdr:col>
      <xdr:colOff>44450</xdr:colOff>
      <xdr:row>62</xdr:row>
      <xdr:rowOff>161125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68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145902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77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41428</xdr:rowOff>
    </xdr:from>
    <xdr:to>
      <xdr:col>68</xdr:col>
      <xdr:colOff>203200</xdr:colOff>
      <xdr:row>62</xdr:row>
      <xdr:rowOff>143028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67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127805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75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147244</xdr:rowOff>
    </xdr:from>
    <xdr:to>
      <xdr:col>64</xdr:col>
      <xdr:colOff>152400</xdr:colOff>
      <xdr:row>62</xdr:row>
      <xdr:rowOff>77394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60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62171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692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年度から地方債の借入を行わなかったため比率は低いものとなっているが、平成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年度以降は地方債の借入行っているため、今後は実質公債費比率は上昇することが予想される。基金残高等も勘案し極力借入を抑えながら健全な財政運営を目指す。</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164677</xdr:rowOff>
    </xdr:from>
    <xdr:to>
      <xdr:col>81</xdr:col>
      <xdr:colOff>44450</xdr:colOff>
      <xdr:row>42</xdr:row>
      <xdr:rowOff>33444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19412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33444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2182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17356</xdr:rowOff>
    </xdr:from>
    <xdr:to>
      <xdr:col>72</xdr:col>
      <xdr:colOff>203200</xdr:colOff>
      <xdr:row>42</xdr:row>
      <xdr:rowOff>17356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2182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17356</xdr:rowOff>
    </xdr:from>
    <xdr:to>
      <xdr:col>68</xdr:col>
      <xdr:colOff>152400</xdr:colOff>
      <xdr:row>42</xdr:row>
      <xdr:rowOff>49530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2182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113877</xdr:rowOff>
    </xdr:from>
    <xdr:to>
      <xdr:col>81</xdr:col>
      <xdr:colOff>95250</xdr:colOff>
      <xdr:row>42</xdr:row>
      <xdr:rowOff>44027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85954</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11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154094</xdr:rowOff>
    </xdr:from>
    <xdr:to>
      <xdr:col>77</xdr:col>
      <xdr:colOff>95250</xdr:colOff>
      <xdr:row>42</xdr:row>
      <xdr:rowOff>84244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69021</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26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138006</xdr:rowOff>
    </xdr:from>
    <xdr:to>
      <xdr:col>73</xdr:col>
      <xdr:colOff>44450</xdr:colOff>
      <xdr:row>42</xdr:row>
      <xdr:rowOff>68156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138006</xdr:rowOff>
    </xdr:from>
    <xdr:to>
      <xdr:col>68</xdr:col>
      <xdr:colOff>203200</xdr:colOff>
      <xdr:row>42</xdr:row>
      <xdr:rowOff>68156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170180</xdr:rowOff>
    </xdr:from>
    <xdr:to>
      <xdr:col>64</xdr:col>
      <xdr:colOff>152400</xdr:colOff>
      <xdr:row>42</xdr:row>
      <xdr:rowOff>100330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85107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基金等の充当可能財源などが比較的多く、平成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年度以降は地方債発行を抑制し、借入金の減少と償還が進んでいるが、平成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年度からは再び地方債の発行を行っているため今後の状況に注視していく。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群馬県上野村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1,136
1,120
181.85
3,995,072
3,788,691
172,981
1,650,534
3,134,551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給与水準は類似団体と比較しても低いが、産業振興事業に携わる職員を事業の民営化により削減していくことで人件費の更なる削減に努める。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156718</xdr:rowOff>
    </xdr:from>
    <xdr:to>
      <xdr:col>24</xdr:col>
      <xdr:colOff>25400</xdr:colOff>
      <xdr:row>34</xdr:row>
      <xdr:rowOff>117856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81456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156718</xdr:rowOff>
    </xdr:from>
    <xdr:to>
      <xdr:col>19</xdr:col>
      <xdr:colOff>187325</xdr:colOff>
      <xdr:row>34</xdr:row>
      <xdr:rowOff>81280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8145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26416</xdr:rowOff>
    </xdr:from>
    <xdr:to>
      <xdr:col>15</xdr:col>
      <xdr:colOff>98425</xdr:colOff>
      <xdr:row>34</xdr:row>
      <xdr:rowOff>81280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8557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26416</xdr:rowOff>
    </xdr:from>
    <xdr:to>
      <xdr:col>11</xdr:col>
      <xdr:colOff>9525</xdr:colOff>
      <xdr:row>34</xdr:row>
      <xdr:rowOff>62992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8557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67056</xdr:rowOff>
    </xdr:from>
    <xdr:to>
      <xdr:col>24</xdr:col>
      <xdr:colOff>76200</xdr:colOff>
      <xdr:row>34</xdr:row>
      <xdr:rowOff>168656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147083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0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105918</xdr:rowOff>
    </xdr:from>
    <xdr:to>
      <xdr:col>20</xdr:col>
      <xdr:colOff>38100</xdr:colOff>
      <xdr:row>34</xdr:row>
      <xdr:rowOff>36068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76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46245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532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30480</xdr:rowOff>
    </xdr:from>
    <xdr:to>
      <xdr:col>15</xdr:col>
      <xdr:colOff>149225</xdr:colOff>
      <xdr:row>34</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147066</xdr:rowOff>
    </xdr:from>
    <xdr:to>
      <xdr:col>11</xdr:col>
      <xdr:colOff>60325</xdr:colOff>
      <xdr:row>34</xdr:row>
      <xdr:rowOff>77216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87393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xdr:rowOff>
    </xdr:from>
    <xdr:to>
      <xdr:col>6</xdr:col>
      <xdr:colOff>171450</xdr:colOff>
      <xdr:row>34</xdr:row>
      <xdr:rowOff>113792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123969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政策により将来に備えるための産業振興事業を各種行っているため、類似団体と比べて大きい数値となっている。事業の民間委託を進めたたことや、本年は観光誘客施設関係事業について一定期間の自粛期間もあり、経費が減少しているものもあるが、更なる民間への移行について検討を行うなど、経費の削減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122428</xdr:rowOff>
    </xdr:from>
    <xdr:to>
      <xdr:col>82</xdr:col>
      <xdr:colOff>107950</xdr:colOff>
      <xdr:row>19</xdr:row>
      <xdr:rowOff>33274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20852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136144</xdr:rowOff>
    </xdr:from>
    <xdr:to>
      <xdr:col>78</xdr:col>
      <xdr:colOff>69850</xdr:colOff>
      <xdr:row>19</xdr:row>
      <xdr:rowOff>33274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2222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170434</xdr:rowOff>
    </xdr:from>
    <xdr:to>
      <xdr:col>73</xdr:col>
      <xdr:colOff>180975</xdr:colOff>
      <xdr:row>18</xdr:row>
      <xdr:rowOff>136144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8508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92710</xdr:rowOff>
    </xdr:from>
    <xdr:to>
      <xdr:col>69</xdr:col>
      <xdr:colOff>92075</xdr:colOff>
      <xdr:row>17</xdr:row>
      <xdr:rowOff>170434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073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71628</xdr:rowOff>
    </xdr:from>
    <xdr:to>
      <xdr:col>82</xdr:col>
      <xdr:colOff>158750</xdr:colOff>
      <xdr:row>19</xdr:row>
      <xdr:rowOff>1778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43705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153924</xdr:rowOff>
    </xdr:from>
    <xdr:to>
      <xdr:col>78</xdr:col>
      <xdr:colOff>120650</xdr:colOff>
      <xdr:row>19</xdr:row>
      <xdr:rowOff>84074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24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68851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32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85344</xdr:rowOff>
    </xdr:from>
    <xdr:to>
      <xdr:col>74</xdr:col>
      <xdr:colOff>31750</xdr:colOff>
      <xdr:row>19</xdr:row>
      <xdr:rowOff>15494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271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119634</xdr:rowOff>
    </xdr:from>
    <xdr:to>
      <xdr:col>69</xdr:col>
      <xdr:colOff>142875</xdr:colOff>
      <xdr:row>18</xdr:row>
      <xdr:rowOff>49784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34561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128287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者施策やコロナ対策関係支援策の実施により扶助費が上昇している。現在の村の基礎をつくっていただいた高齢者への支援は必要不可欠であるが、今後更に上昇することが見込まれるため、新たな枠組みでの支援を検討する必要があ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55</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518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480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423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今後も公営企業会計の健全化を図り、普通会計の負担を減らすよう努める。</a:t>
          </a:r>
        </a:p>
        <a:p>
          <a:r>
            <a:rPr kumimoji="1" lang="ja-JP" altLang="en-US" sz="1300">
              <a:latin typeface="ＭＳ Ｐゴシック" panose="020B0600070205080204" pitchFamily="50" charset="-128"/>
              <a:ea typeface="ＭＳ Ｐゴシック" panose="020B0600070205080204" pitchFamily="50" charset="-128"/>
            </a:rPr>
            <a:t>また、各種産業振興関係施設を持っているため、維持補修関係経費がやや増加傾向にあるため、経費節減等の対策を図る。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5080</xdr:rowOff>
    </xdr:from>
    <xdr:to>
      <xdr:col>82</xdr:col>
      <xdr:colOff>107950</xdr:colOff>
      <xdr:row>54</xdr:row>
      <xdr:rowOff>20320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263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20320</xdr:rowOff>
    </xdr:from>
    <xdr:to>
      <xdr:col>78</xdr:col>
      <xdr:colOff>69850</xdr:colOff>
      <xdr:row>54</xdr:row>
      <xdr:rowOff>66040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278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50800</xdr:rowOff>
    </xdr:from>
    <xdr:to>
      <xdr:col>73</xdr:col>
      <xdr:colOff>180975</xdr:colOff>
      <xdr:row>54</xdr:row>
      <xdr:rowOff>66040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309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xdr:rowOff>
    </xdr:from>
    <xdr:to>
      <xdr:col>69</xdr:col>
      <xdr:colOff>92075</xdr:colOff>
      <xdr:row>54</xdr:row>
      <xdr:rowOff>50800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125730</xdr:rowOff>
    </xdr:from>
    <xdr:to>
      <xdr:col>82</xdr:col>
      <xdr:colOff>158750</xdr:colOff>
      <xdr:row>54</xdr:row>
      <xdr:rowOff>55880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142257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140970</xdr:rowOff>
    </xdr:from>
    <xdr:to>
      <xdr:col>78</xdr:col>
      <xdr:colOff>120650</xdr:colOff>
      <xdr:row>54</xdr:row>
      <xdr:rowOff>71120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81297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899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15240</xdr:rowOff>
    </xdr:from>
    <xdr:to>
      <xdr:col>74</xdr:col>
      <xdr:colOff>31750</xdr:colOff>
      <xdr:row>54</xdr:row>
      <xdr:rowOff>116840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127017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0</xdr:rowOff>
    </xdr:from>
    <xdr:to>
      <xdr:col>69</xdr:col>
      <xdr:colOff>142875</xdr:colOff>
      <xdr:row>54</xdr:row>
      <xdr:rowOff>101600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111777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133350</xdr:rowOff>
    </xdr:from>
    <xdr:to>
      <xdr:col>65</xdr:col>
      <xdr:colOff>53975</xdr:colOff>
      <xdr:row>54</xdr:row>
      <xdr:rowOff>63500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73677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村独自の子育て支援や定住対策等の政策による補助金を各種設置しているため増加傾向にあったが、効果が希薄なものについては統廃合を含めて年々規模が大きくならないよう、効果的な補助のみとし、今後も検討し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35</xdr:row>
      <xdr:rowOff>170434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13918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170434</xdr:rowOff>
    </xdr:from>
    <xdr:to>
      <xdr:col>78</xdr:col>
      <xdr:colOff>69850</xdr:colOff>
      <xdr:row>36</xdr:row>
      <xdr:rowOff>81280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1711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36</xdr:row>
      <xdr:rowOff>81280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1391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74422</xdr:rowOff>
    </xdr:from>
    <xdr:to>
      <xdr:col>69</xdr:col>
      <xdr:colOff>92075</xdr:colOff>
      <xdr:row>35</xdr:row>
      <xdr:rowOff>138430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0751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119634</xdr:rowOff>
    </xdr:from>
    <xdr:to>
      <xdr:col>78</xdr:col>
      <xdr:colOff>120650</xdr:colOff>
      <xdr:row>36</xdr:row>
      <xdr:rowOff>49784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59961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23622</xdr:rowOff>
    </xdr:from>
    <xdr:to>
      <xdr:col>65</xdr:col>
      <xdr:colOff>53975</xdr:colOff>
      <xdr:row>35</xdr:row>
      <xdr:rowOff>125222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135399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年度が公債費のピークであった。平成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年ぶりに地方債の借入を行ったため増加しており、今後も増加が見込まれるため数値に注視していく。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31750</xdr:rowOff>
    </xdr:from>
    <xdr:to>
      <xdr:col>24</xdr:col>
      <xdr:colOff>25400</xdr:colOff>
      <xdr:row>78</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4048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69850</xdr:rowOff>
    </xdr:from>
    <xdr:to>
      <xdr:col>19</xdr:col>
      <xdr:colOff>187325</xdr:colOff>
      <xdr:row>78</xdr:row>
      <xdr:rowOff>73661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4429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73661</xdr:rowOff>
    </xdr:from>
    <xdr:to>
      <xdr:col>15</xdr:col>
      <xdr:colOff>98425</xdr:colOff>
      <xdr:row>78</xdr:row>
      <xdr:rowOff>130811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4467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50800</xdr:rowOff>
    </xdr:from>
    <xdr:to>
      <xdr:col>11</xdr:col>
      <xdr:colOff>9525</xdr:colOff>
      <xdr:row>78</xdr:row>
      <xdr:rowOff>130811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42390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152400</xdr:rowOff>
    </xdr:from>
    <xdr:to>
      <xdr:col>24</xdr:col>
      <xdr:colOff>76200</xdr:colOff>
      <xdr:row>78</xdr:row>
      <xdr:rowOff>82550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124477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19050</xdr:rowOff>
    </xdr:from>
    <xdr:to>
      <xdr:col>20</xdr:col>
      <xdr:colOff>38100</xdr:colOff>
      <xdr:row>78</xdr:row>
      <xdr:rowOff>120650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105427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22861</xdr:rowOff>
    </xdr:from>
    <xdr:to>
      <xdr:col>15</xdr:col>
      <xdr:colOff>149225</xdr:colOff>
      <xdr:row>78</xdr:row>
      <xdr:rowOff>124461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109238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80011</xdr:rowOff>
    </xdr:from>
    <xdr:to>
      <xdr:col>11</xdr:col>
      <xdr:colOff>60325</xdr:colOff>
      <xdr:row>79</xdr:row>
      <xdr:rowOff>10161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166388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年度から地方創生推進交付金事業に関する投資的事業が増加傾向になってくる見込みであるが、今後も緊急性のない事業等は検討し、補助金の活用や、計画を見直すなど後年に大きな負担を残さないよう努力す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76708</xdr:rowOff>
    </xdr:from>
    <xdr:to>
      <xdr:col>82</xdr:col>
      <xdr:colOff>107950</xdr:colOff>
      <xdr:row>80</xdr:row>
      <xdr:rowOff>165863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764008"/>
          <a:ext cx="0" cy="11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137940</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853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165863</xdr:rowOff>
    </xdr:from>
    <xdr:to>
      <xdr:col>82</xdr:col>
      <xdr:colOff>196850</xdr:colOff>
      <xdr:row>80</xdr:row>
      <xdr:rowOff>165863</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881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163085</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50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76708</xdr:rowOff>
    </xdr:from>
    <xdr:to>
      <xdr:col>82</xdr:col>
      <xdr:colOff>196850</xdr:colOff>
      <xdr:row>74</xdr:row>
      <xdr:rowOff>76708</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76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145288</xdr:rowOff>
    </xdr:from>
    <xdr:to>
      <xdr:col>82</xdr:col>
      <xdr:colOff>107950</xdr:colOff>
      <xdr:row>74</xdr:row>
      <xdr:rowOff>147574</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5671800" y="1283258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77995</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10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105918</xdr:rowOff>
    </xdr:from>
    <xdr:to>
      <xdr:col>82</xdr:col>
      <xdr:colOff>158750</xdr:colOff>
      <xdr:row>77</xdr:row>
      <xdr:rowOff>36068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147574</xdr:rowOff>
    </xdr:from>
    <xdr:to>
      <xdr:col>78</xdr:col>
      <xdr:colOff>69850</xdr:colOff>
      <xdr:row>75</xdr:row>
      <xdr:rowOff>62992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283487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60706</xdr:rowOff>
    </xdr:from>
    <xdr:to>
      <xdr:col>73</xdr:col>
      <xdr:colOff>180975</xdr:colOff>
      <xdr:row>75</xdr:row>
      <xdr:rowOff>62992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893800" y="1274800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149860</xdr:rowOff>
    </xdr:from>
    <xdr:to>
      <xdr:col>69</xdr:col>
      <xdr:colOff>92075</xdr:colOff>
      <xdr:row>74</xdr:row>
      <xdr:rowOff>60706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266571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83058</xdr:rowOff>
    </xdr:from>
    <xdr:to>
      <xdr:col>69</xdr:col>
      <xdr:colOff>142875</xdr:colOff>
      <xdr:row>77</xdr:row>
      <xdr:rowOff>13208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169435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19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39624</xdr:rowOff>
    </xdr:from>
    <xdr:to>
      <xdr:col>65</xdr:col>
      <xdr:colOff>53975</xdr:colOff>
      <xdr:row>76</xdr:row>
      <xdr:rowOff>141224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126001</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94488</xdr:rowOff>
    </xdr:from>
    <xdr:to>
      <xdr:col>82</xdr:col>
      <xdr:colOff>158750</xdr:colOff>
      <xdr:row>75</xdr:row>
      <xdr:rowOff>24638</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3065</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69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96774</xdr:rowOff>
    </xdr:from>
    <xdr:to>
      <xdr:col>78</xdr:col>
      <xdr:colOff>120650</xdr:colOff>
      <xdr:row>75</xdr:row>
      <xdr:rowOff>26924</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278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37101</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552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12192</xdr:rowOff>
    </xdr:from>
    <xdr:to>
      <xdr:col>74</xdr:col>
      <xdr:colOff>31750</xdr:colOff>
      <xdr:row>75</xdr:row>
      <xdr:rowOff>113792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28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123969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63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9906</xdr:rowOff>
    </xdr:from>
    <xdr:to>
      <xdr:col>69</xdr:col>
      <xdr:colOff>142875</xdr:colOff>
      <xdr:row>74</xdr:row>
      <xdr:rowOff>111506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269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121683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46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99060</xdr:rowOff>
    </xdr:from>
    <xdr:to>
      <xdr:col>65</xdr:col>
      <xdr:colOff>53975</xdr:colOff>
      <xdr:row>74</xdr:row>
      <xdr:rowOff>29210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26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39387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38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群馬県上野村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23086</xdr:rowOff>
    </xdr:from>
    <xdr:to>
      <xdr:col>29</xdr:col>
      <xdr:colOff>127000</xdr:colOff>
      <xdr:row>16</xdr:row>
      <xdr:rowOff>52322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813911"/>
          <a:ext cx="647700" cy="29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52322</xdr:rowOff>
    </xdr:from>
    <xdr:to>
      <xdr:col>26</xdr:col>
      <xdr:colOff>50800</xdr:colOff>
      <xdr:row>16</xdr:row>
      <xdr:rowOff>81128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843147"/>
          <a:ext cx="698500" cy="28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81128</xdr:rowOff>
    </xdr:from>
    <xdr:to>
      <xdr:col>22</xdr:col>
      <xdr:colOff>114300</xdr:colOff>
      <xdr:row>16</xdr:row>
      <xdr:rowOff>105862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871953"/>
          <a:ext cx="698500" cy="24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92521</xdr:rowOff>
    </xdr:from>
    <xdr:to>
      <xdr:col>18</xdr:col>
      <xdr:colOff>177800</xdr:colOff>
      <xdr:row>16</xdr:row>
      <xdr:rowOff>105862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2883346"/>
          <a:ext cx="698500" cy="13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143736</xdr:rowOff>
    </xdr:from>
    <xdr:to>
      <xdr:col>29</xdr:col>
      <xdr:colOff>177800</xdr:colOff>
      <xdr:row>16</xdr:row>
      <xdr:rowOff>73886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763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160263</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60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1522</xdr:rowOff>
    </xdr:from>
    <xdr:to>
      <xdr:col>26</xdr:col>
      <xdr:colOff>101600</xdr:colOff>
      <xdr:row>16</xdr:row>
      <xdr:rowOff>103122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792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113299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561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30328</xdr:rowOff>
    </xdr:from>
    <xdr:to>
      <xdr:col>22</xdr:col>
      <xdr:colOff>165100</xdr:colOff>
      <xdr:row>16</xdr:row>
      <xdr:rowOff>131928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821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142105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59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55062</xdr:rowOff>
    </xdr:from>
    <xdr:to>
      <xdr:col>19</xdr:col>
      <xdr:colOff>38100</xdr:colOff>
      <xdr:row>16</xdr:row>
      <xdr:rowOff>156662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845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166839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61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41721</xdr:rowOff>
    </xdr:from>
    <xdr:to>
      <xdr:col>15</xdr:col>
      <xdr:colOff>101600</xdr:colOff>
      <xdr:row>16</xdr:row>
      <xdr:rowOff>143321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832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153498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60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229329</xdr:rowOff>
    </xdr:from>
    <xdr:to>
      <xdr:col>29</xdr:col>
      <xdr:colOff>127000</xdr:colOff>
      <xdr:row>34</xdr:row>
      <xdr:rowOff>269304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496779"/>
          <a:ext cx="647700" cy="39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229329</xdr:rowOff>
    </xdr:from>
    <xdr:to>
      <xdr:col>26</xdr:col>
      <xdr:colOff>50800</xdr:colOff>
      <xdr:row>34</xdr:row>
      <xdr:rowOff>252707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496779"/>
          <a:ext cx="698500" cy="23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152352</xdr:rowOff>
    </xdr:from>
    <xdr:to>
      <xdr:col>22</xdr:col>
      <xdr:colOff>114300</xdr:colOff>
      <xdr:row>34</xdr:row>
      <xdr:rowOff>252707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419802"/>
          <a:ext cx="698500" cy="100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152352</xdr:rowOff>
    </xdr:from>
    <xdr:to>
      <xdr:col>18</xdr:col>
      <xdr:colOff>177800</xdr:colOff>
      <xdr:row>34</xdr:row>
      <xdr:rowOff>253499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419802"/>
          <a:ext cx="698500" cy="101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218503</xdr:rowOff>
    </xdr:from>
    <xdr:to>
      <xdr:col>29</xdr:col>
      <xdr:colOff>177800</xdr:colOff>
      <xdr:row>34</xdr:row>
      <xdr:rowOff>320103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485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63580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331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178529</xdr:rowOff>
    </xdr:from>
    <xdr:to>
      <xdr:col>26</xdr:col>
      <xdr:colOff>101600</xdr:colOff>
      <xdr:row>34</xdr:row>
      <xdr:rowOff>280129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445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290306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214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201907</xdr:rowOff>
    </xdr:from>
    <xdr:to>
      <xdr:col>22</xdr:col>
      <xdr:colOff>165100</xdr:colOff>
      <xdr:row>34</xdr:row>
      <xdr:rowOff>303507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469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313684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2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101552</xdr:rowOff>
    </xdr:from>
    <xdr:to>
      <xdr:col>19</xdr:col>
      <xdr:colOff>38100</xdr:colOff>
      <xdr:row>34</xdr:row>
      <xdr:rowOff>203152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369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213329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13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202700</xdr:rowOff>
    </xdr:from>
    <xdr:to>
      <xdr:col>15</xdr:col>
      <xdr:colOff>101600</xdr:colOff>
      <xdr:row>34</xdr:row>
      <xdr:rowOff>304299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47015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314477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23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群馬県上野村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1,136
1,120
181.85
3,995,072
3,788,691
172,981
1,650,534
3,134,551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150063</xdr:rowOff>
    </xdr:from>
    <xdr:to>
      <xdr:col>24</xdr:col>
      <xdr:colOff>63500</xdr:colOff>
      <xdr:row>36</xdr:row>
      <xdr:rowOff>129219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150813"/>
          <a:ext cx="838200" cy="15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129219</xdr:rowOff>
    </xdr:from>
    <xdr:to>
      <xdr:col>19</xdr:col>
      <xdr:colOff>177800</xdr:colOff>
      <xdr:row>36</xdr:row>
      <xdr:rowOff>136854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01419"/>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136854</xdr:rowOff>
    </xdr:from>
    <xdr:to>
      <xdr:col>15</xdr:col>
      <xdr:colOff>50800</xdr:colOff>
      <xdr:row>36</xdr:row>
      <xdr:rowOff>157853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09054"/>
          <a:ext cx="8890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129687</xdr:rowOff>
    </xdr:from>
    <xdr:to>
      <xdr:col>10</xdr:col>
      <xdr:colOff>114300</xdr:colOff>
      <xdr:row>36</xdr:row>
      <xdr:rowOff>157853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01887"/>
          <a:ext cx="889000" cy="2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99263</xdr:rowOff>
    </xdr:from>
    <xdr:to>
      <xdr:col>24</xdr:col>
      <xdr:colOff>114300</xdr:colOff>
      <xdr:row>36</xdr:row>
      <xdr:rowOff>29413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0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122140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95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78419</xdr:rowOff>
    </xdr:from>
    <xdr:to>
      <xdr:col>20</xdr:col>
      <xdr:colOff>38100</xdr:colOff>
      <xdr:row>37</xdr:row>
      <xdr:rowOff>8569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25096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25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86054</xdr:rowOff>
    </xdr:from>
    <xdr:to>
      <xdr:col>15</xdr:col>
      <xdr:colOff>101600</xdr:colOff>
      <xdr:row>37</xdr:row>
      <xdr:rowOff>16204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32731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3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107053</xdr:rowOff>
    </xdr:from>
    <xdr:to>
      <xdr:col>10</xdr:col>
      <xdr:colOff>165100</xdr:colOff>
      <xdr:row>37</xdr:row>
      <xdr:rowOff>37203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7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53730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5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78887</xdr:rowOff>
    </xdr:from>
    <xdr:to>
      <xdr:col>6</xdr:col>
      <xdr:colOff>38100</xdr:colOff>
      <xdr:row>37</xdr:row>
      <xdr:rowOff>9037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5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25564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2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131625</xdr:rowOff>
    </xdr:from>
    <xdr:to>
      <xdr:col>24</xdr:col>
      <xdr:colOff>63500</xdr:colOff>
      <xdr:row>52</xdr:row>
      <xdr:rowOff>57652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8875575"/>
          <a:ext cx="838200" cy="9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131625</xdr:rowOff>
    </xdr:from>
    <xdr:to>
      <xdr:col>19</xdr:col>
      <xdr:colOff>177800</xdr:colOff>
      <xdr:row>52</xdr:row>
      <xdr:rowOff>94807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8875575"/>
          <a:ext cx="889000" cy="1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94807</xdr:rowOff>
    </xdr:from>
    <xdr:to>
      <xdr:col>15</xdr:col>
      <xdr:colOff>50800</xdr:colOff>
      <xdr:row>52</xdr:row>
      <xdr:rowOff>151298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010207"/>
          <a:ext cx="889000" cy="5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66912</xdr:rowOff>
    </xdr:from>
    <xdr:to>
      <xdr:col>10</xdr:col>
      <xdr:colOff>114300</xdr:colOff>
      <xdr:row>52</xdr:row>
      <xdr:rowOff>151298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8982312"/>
          <a:ext cx="889000" cy="8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6852</xdr:rowOff>
    </xdr:from>
    <xdr:to>
      <xdr:col>24</xdr:col>
      <xdr:colOff>114300</xdr:colOff>
      <xdr:row>52</xdr:row>
      <xdr:rowOff>108452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892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29729</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77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80825</xdr:rowOff>
    </xdr:from>
    <xdr:to>
      <xdr:col>20</xdr:col>
      <xdr:colOff>38100</xdr:colOff>
      <xdr:row>52</xdr:row>
      <xdr:rowOff>10975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882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27502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8600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44007</xdr:rowOff>
    </xdr:from>
    <xdr:to>
      <xdr:col>15</xdr:col>
      <xdr:colOff>101600</xdr:colOff>
      <xdr:row>52</xdr:row>
      <xdr:rowOff>145607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895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162134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873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100498</xdr:rowOff>
    </xdr:from>
    <xdr:to>
      <xdr:col>10</xdr:col>
      <xdr:colOff>165100</xdr:colOff>
      <xdr:row>53</xdr:row>
      <xdr:rowOff>30648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01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47175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879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16112</xdr:rowOff>
    </xdr:from>
    <xdr:to>
      <xdr:col>6</xdr:col>
      <xdr:colOff>38100</xdr:colOff>
      <xdr:row>52</xdr:row>
      <xdr:rowOff>117712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893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134239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8706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68903</xdr:rowOff>
    </xdr:from>
    <xdr:to>
      <xdr:col>24</xdr:col>
      <xdr:colOff>63500</xdr:colOff>
      <xdr:row>78</xdr:row>
      <xdr:rowOff>98061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42003"/>
          <a:ext cx="838200" cy="2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68903</xdr:rowOff>
    </xdr:from>
    <xdr:to>
      <xdr:col>19</xdr:col>
      <xdr:colOff>177800</xdr:colOff>
      <xdr:row>78</xdr:row>
      <xdr:rowOff>119621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42003"/>
          <a:ext cx="889000" cy="5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162982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5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114570</xdr:rowOff>
    </xdr:from>
    <xdr:to>
      <xdr:col>15</xdr:col>
      <xdr:colOff>50800</xdr:colOff>
      <xdr:row>78</xdr:row>
      <xdr:rowOff>119621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87670"/>
          <a:ext cx="889000" cy="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114570</xdr:rowOff>
    </xdr:from>
    <xdr:to>
      <xdr:col>10</xdr:col>
      <xdr:colOff>114300</xdr:colOff>
      <xdr:row>78</xdr:row>
      <xdr:rowOff>142473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87670"/>
          <a:ext cx="889000" cy="2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47261</xdr:rowOff>
    </xdr:from>
    <xdr:to>
      <xdr:col>24</xdr:col>
      <xdr:colOff>114300</xdr:colOff>
      <xdr:row>78</xdr:row>
      <xdr:rowOff>148861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2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18929</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18103</xdr:rowOff>
    </xdr:from>
    <xdr:to>
      <xdr:col>20</xdr:col>
      <xdr:colOff>38100</xdr:colOff>
      <xdr:row>78</xdr:row>
      <xdr:rowOff>119703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9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136230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16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68821</xdr:rowOff>
    </xdr:from>
    <xdr:to>
      <xdr:col>15</xdr:col>
      <xdr:colOff>101600</xdr:colOff>
      <xdr:row>78</xdr:row>
      <xdr:rowOff>170421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4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161548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3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63770</xdr:rowOff>
    </xdr:from>
    <xdr:to>
      <xdr:col>10</xdr:col>
      <xdr:colOff>165100</xdr:colOff>
      <xdr:row>78</xdr:row>
      <xdr:rowOff>165370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156497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2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91673</xdr:rowOff>
    </xdr:from>
    <xdr:to>
      <xdr:col>6</xdr:col>
      <xdr:colOff>38100</xdr:colOff>
      <xdr:row>79</xdr:row>
      <xdr:rowOff>21823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6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12950</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5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93991</xdr:rowOff>
    </xdr:from>
    <xdr:to>
      <xdr:col>24</xdr:col>
      <xdr:colOff>63500</xdr:colOff>
      <xdr:row>92</xdr:row>
      <xdr:rowOff>134387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5867391"/>
          <a:ext cx="838200" cy="4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134387</xdr:rowOff>
    </xdr:from>
    <xdr:to>
      <xdr:col>19</xdr:col>
      <xdr:colOff>177800</xdr:colOff>
      <xdr:row>93</xdr:row>
      <xdr:rowOff>18574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5907787"/>
          <a:ext cx="889000" cy="5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18574</xdr:rowOff>
    </xdr:from>
    <xdr:to>
      <xdr:col>15</xdr:col>
      <xdr:colOff>50800</xdr:colOff>
      <xdr:row>93</xdr:row>
      <xdr:rowOff>61976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5963424"/>
          <a:ext cx="889000" cy="4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61976</xdr:rowOff>
    </xdr:from>
    <xdr:to>
      <xdr:col>10</xdr:col>
      <xdr:colOff>114300</xdr:colOff>
      <xdr:row>93</xdr:row>
      <xdr:rowOff>142563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006826"/>
          <a:ext cx="889000" cy="8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43191</xdr:rowOff>
    </xdr:from>
    <xdr:to>
      <xdr:col>24</xdr:col>
      <xdr:colOff>114300</xdr:colOff>
      <xdr:row>92</xdr:row>
      <xdr:rowOff>144791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81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66068</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668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83587</xdr:rowOff>
    </xdr:from>
    <xdr:to>
      <xdr:col>20</xdr:col>
      <xdr:colOff>38100</xdr:colOff>
      <xdr:row>93</xdr:row>
      <xdr:rowOff>13737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85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30264</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632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139224</xdr:rowOff>
    </xdr:from>
    <xdr:to>
      <xdr:col>15</xdr:col>
      <xdr:colOff>101600</xdr:colOff>
      <xdr:row>93</xdr:row>
      <xdr:rowOff>69374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591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85901</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568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11176</xdr:rowOff>
    </xdr:from>
    <xdr:to>
      <xdr:col>10</xdr:col>
      <xdr:colOff>165100</xdr:colOff>
      <xdr:row>93</xdr:row>
      <xdr:rowOff>112776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595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129303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73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91763</xdr:rowOff>
    </xdr:from>
    <xdr:to>
      <xdr:col>6</xdr:col>
      <xdr:colOff>38100</xdr:colOff>
      <xdr:row>94</xdr:row>
      <xdr:rowOff>21913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03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38440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81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168046</xdr:rowOff>
    </xdr:from>
    <xdr:to>
      <xdr:col>55</xdr:col>
      <xdr:colOff>0</xdr:colOff>
      <xdr:row>37</xdr:row>
      <xdr:rowOff>97432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168796"/>
          <a:ext cx="838200" cy="27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97432</xdr:rowOff>
    </xdr:from>
    <xdr:to>
      <xdr:col>50</xdr:col>
      <xdr:colOff>114300</xdr:colOff>
      <xdr:row>38</xdr:row>
      <xdr:rowOff>10157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441082"/>
          <a:ext cx="889000" cy="8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10157</xdr:rowOff>
    </xdr:from>
    <xdr:to>
      <xdr:col>45</xdr:col>
      <xdr:colOff>177800</xdr:colOff>
      <xdr:row>38</xdr:row>
      <xdr:rowOff>106075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525257"/>
          <a:ext cx="889000" cy="9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96951</xdr:rowOff>
    </xdr:from>
    <xdr:to>
      <xdr:col>41</xdr:col>
      <xdr:colOff>50800</xdr:colOff>
      <xdr:row>38</xdr:row>
      <xdr:rowOff>106075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612051"/>
          <a:ext cx="889000" cy="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117246</xdr:rowOff>
    </xdr:from>
    <xdr:to>
      <xdr:col>55</xdr:col>
      <xdr:colOff>50800</xdr:colOff>
      <xdr:row>36</xdr:row>
      <xdr:rowOff>47396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11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140123</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96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46632</xdr:rowOff>
    </xdr:from>
    <xdr:to>
      <xdr:col>50</xdr:col>
      <xdr:colOff>165100</xdr:colOff>
      <xdr:row>37</xdr:row>
      <xdr:rowOff>148232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39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164759</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165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130807</xdr:rowOff>
    </xdr:from>
    <xdr:to>
      <xdr:col>46</xdr:col>
      <xdr:colOff>38100</xdr:colOff>
      <xdr:row>38</xdr:row>
      <xdr:rowOff>60958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744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77484</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249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55275</xdr:rowOff>
    </xdr:from>
    <xdr:to>
      <xdr:col>41</xdr:col>
      <xdr:colOff>101600</xdr:colOff>
      <xdr:row>38</xdr:row>
      <xdr:rowOff>156875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57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1952</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345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46151</xdr:rowOff>
    </xdr:from>
    <xdr:to>
      <xdr:col>36</xdr:col>
      <xdr:colOff>165100</xdr:colOff>
      <xdr:row>38</xdr:row>
      <xdr:rowOff>147751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56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164279</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336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40730</xdr:rowOff>
    </xdr:from>
    <xdr:to>
      <xdr:col>55</xdr:col>
      <xdr:colOff>0</xdr:colOff>
      <xdr:row>57</xdr:row>
      <xdr:rowOff>62174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813380"/>
          <a:ext cx="838200" cy="2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27839</xdr:rowOff>
    </xdr:from>
    <xdr:to>
      <xdr:col>50</xdr:col>
      <xdr:colOff>114300</xdr:colOff>
      <xdr:row>57</xdr:row>
      <xdr:rowOff>40730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800489"/>
          <a:ext cx="889000" cy="1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27839</xdr:rowOff>
    </xdr:from>
    <xdr:to>
      <xdr:col>45</xdr:col>
      <xdr:colOff>177800</xdr:colOff>
      <xdr:row>57</xdr:row>
      <xdr:rowOff>81814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800489"/>
          <a:ext cx="889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81814</xdr:rowOff>
    </xdr:from>
    <xdr:to>
      <xdr:col>41</xdr:col>
      <xdr:colOff>50800</xdr:colOff>
      <xdr:row>57</xdr:row>
      <xdr:rowOff>85241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854464"/>
          <a:ext cx="8890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146596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11374</xdr:rowOff>
    </xdr:from>
    <xdr:to>
      <xdr:col>55</xdr:col>
      <xdr:colOff>50800</xdr:colOff>
      <xdr:row>57</xdr:row>
      <xdr:rowOff>112974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8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34251</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3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161380</xdr:rowOff>
    </xdr:from>
    <xdr:to>
      <xdr:col>50</xdr:col>
      <xdr:colOff>165100</xdr:colOff>
      <xdr:row>57</xdr:row>
      <xdr:rowOff>91530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76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108057</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537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148489</xdr:rowOff>
    </xdr:from>
    <xdr:to>
      <xdr:col>46</xdr:col>
      <xdr:colOff>38100</xdr:colOff>
      <xdr:row>57</xdr:row>
      <xdr:rowOff>78639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74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95166</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52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31014</xdr:rowOff>
    </xdr:from>
    <xdr:to>
      <xdr:col>41</xdr:col>
      <xdr:colOff>101600</xdr:colOff>
      <xdr:row>57</xdr:row>
      <xdr:rowOff>132614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149141</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57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34441</xdr:rowOff>
    </xdr:from>
    <xdr:to>
      <xdr:col>36</xdr:col>
      <xdr:colOff>165100</xdr:colOff>
      <xdr:row>57</xdr:row>
      <xdr:rowOff>136041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0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152568</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58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65993</xdr:rowOff>
    </xdr:from>
    <xdr:to>
      <xdr:col>55</xdr:col>
      <xdr:colOff>0</xdr:colOff>
      <xdr:row>76</xdr:row>
      <xdr:rowOff>71055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096193"/>
          <a:ext cx="8382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165381</xdr:rowOff>
    </xdr:from>
    <xdr:to>
      <xdr:col>50</xdr:col>
      <xdr:colOff>114300</xdr:colOff>
      <xdr:row>76</xdr:row>
      <xdr:rowOff>71055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024131"/>
          <a:ext cx="889000" cy="7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165381</xdr:rowOff>
    </xdr:from>
    <xdr:to>
      <xdr:col>45</xdr:col>
      <xdr:colOff>177800</xdr:colOff>
      <xdr:row>76</xdr:row>
      <xdr:rowOff>123924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024131"/>
          <a:ext cx="889000" cy="12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67959</xdr:rowOff>
    </xdr:from>
    <xdr:to>
      <xdr:col>41</xdr:col>
      <xdr:colOff>50800</xdr:colOff>
      <xdr:row>76</xdr:row>
      <xdr:rowOff>123924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098159"/>
          <a:ext cx="889000" cy="5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14042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5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15193</xdr:rowOff>
    </xdr:from>
    <xdr:to>
      <xdr:col>55</xdr:col>
      <xdr:colOff>50800</xdr:colOff>
      <xdr:row>76</xdr:row>
      <xdr:rowOff>116793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04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38071</xdr:rowOff>
    </xdr:from>
    <xdr:ext cx="599010"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289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20255</xdr:rowOff>
    </xdr:from>
    <xdr:to>
      <xdr:col>50</xdr:col>
      <xdr:colOff>165100</xdr:colOff>
      <xdr:row>76</xdr:row>
      <xdr:rowOff>121855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05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138382</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39795" y="1282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114581</xdr:rowOff>
    </xdr:from>
    <xdr:to>
      <xdr:col>46</xdr:col>
      <xdr:colOff>38100</xdr:colOff>
      <xdr:row>76</xdr:row>
      <xdr:rowOff>44731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297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61258</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50795" y="1274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73124</xdr:rowOff>
    </xdr:from>
    <xdr:to>
      <xdr:col>41</xdr:col>
      <xdr:colOff>101600</xdr:colOff>
      <xdr:row>77</xdr:row>
      <xdr:rowOff>3274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10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19801</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61795" y="1287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17159</xdr:rowOff>
    </xdr:from>
    <xdr:to>
      <xdr:col>36</xdr:col>
      <xdr:colOff>165100</xdr:colOff>
      <xdr:row>76</xdr:row>
      <xdr:rowOff>118759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04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135286</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672795" y="12822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53995</xdr:rowOff>
    </xdr:from>
    <xdr:to>
      <xdr:col>55</xdr:col>
      <xdr:colOff>0</xdr:colOff>
      <xdr:row>98</xdr:row>
      <xdr:rowOff>78797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856095"/>
          <a:ext cx="838200" cy="2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53995</xdr:rowOff>
    </xdr:from>
    <xdr:to>
      <xdr:col>50</xdr:col>
      <xdr:colOff>114300</xdr:colOff>
      <xdr:row>98</xdr:row>
      <xdr:rowOff>94083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856095"/>
          <a:ext cx="889000" cy="4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94083</xdr:rowOff>
    </xdr:from>
    <xdr:to>
      <xdr:col>45</xdr:col>
      <xdr:colOff>177800</xdr:colOff>
      <xdr:row>98</xdr:row>
      <xdr:rowOff>103228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89618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103228</xdr:rowOff>
    </xdr:from>
    <xdr:to>
      <xdr:col>41</xdr:col>
      <xdr:colOff>50800</xdr:colOff>
      <xdr:row>98</xdr:row>
      <xdr:rowOff>139700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905328"/>
          <a:ext cx="889000" cy="3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27997</xdr:rowOff>
    </xdr:from>
    <xdr:to>
      <xdr:col>55</xdr:col>
      <xdr:colOff>50800</xdr:colOff>
      <xdr:row>98</xdr:row>
      <xdr:rowOff>129597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83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156524</xdr:rowOff>
    </xdr:from>
    <xdr:ext cx="599010"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8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3195</xdr:rowOff>
    </xdr:from>
    <xdr:to>
      <xdr:col>50</xdr:col>
      <xdr:colOff>165100</xdr:colOff>
      <xdr:row>98</xdr:row>
      <xdr:rowOff>104795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121322</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39795" y="16580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43283</xdr:rowOff>
    </xdr:from>
    <xdr:to>
      <xdr:col>46</xdr:col>
      <xdr:colOff>38100</xdr:colOff>
      <xdr:row>98</xdr:row>
      <xdr:rowOff>144883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4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136010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93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52428</xdr:rowOff>
    </xdr:from>
    <xdr:to>
      <xdr:col>41</xdr:col>
      <xdr:colOff>101600</xdr:colOff>
      <xdr:row>98</xdr:row>
      <xdr:rowOff>154028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5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145155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94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88900</xdr:rowOff>
    </xdr:from>
    <xdr:to>
      <xdr:col>36</xdr:col>
      <xdr:colOff>165100</xdr:colOff>
      <xdr:row>99</xdr:row>
      <xdr:rowOff>19050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99</xdr:row>
      <xdr:rowOff>10177</xdr:rowOff>
    </xdr:from>
    <xdr:ext cx="24929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847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105292</xdr:rowOff>
    </xdr:from>
    <xdr:to>
      <xdr:col>85</xdr:col>
      <xdr:colOff>127000</xdr:colOff>
      <xdr:row>36</xdr:row>
      <xdr:rowOff>133189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5763142"/>
          <a:ext cx="838200" cy="54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98598</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613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133189</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305389"/>
          <a:ext cx="889000" cy="42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23661</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10211"/>
          <a:ext cx="889000" cy="2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54492</xdr:rowOff>
    </xdr:from>
    <xdr:to>
      <xdr:col>85</xdr:col>
      <xdr:colOff>177800</xdr:colOff>
      <xdr:row>33</xdr:row>
      <xdr:rowOff>156092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571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77369</xdr:rowOff>
    </xdr:from>
    <xdr:ext cx="599010"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556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82389</xdr:rowOff>
    </xdr:from>
    <xdr:to>
      <xdr:col>81</xdr:col>
      <xdr:colOff>101600</xdr:colOff>
      <xdr:row>37</xdr:row>
      <xdr:rowOff>12539</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25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29066</xdr:rowOff>
    </xdr:from>
    <xdr:ext cx="59901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181795" y="6029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144311</xdr:rowOff>
    </xdr:from>
    <xdr:to>
      <xdr:col>67</xdr:col>
      <xdr:colOff>101600</xdr:colOff>
      <xdr:row>39</xdr:row>
      <xdr:rowOff>74461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5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65588</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47111" y="675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55494</xdr:rowOff>
    </xdr:from>
    <xdr:to>
      <xdr:col>85</xdr:col>
      <xdr:colOff>127000</xdr:colOff>
      <xdr:row>76</xdr:row>
      <xdr:rowOff>56342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085694"/>
          <a:ext cx="8382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56342</xdr:rowOff>
    </xdr:from>
    <xdr:to>
      <xdr:col>81</xdr:col>
      <xdr:colOff>50800</xdr:colOff>
      <xdr:row>76</xdr:row>
      <xdr:rowOff>59603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086542"/>
          <a:ext cx="889000" cy="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74323</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165360</xdr:rowOff>
    </xdr:from>
    <xdr:to>
      <xdr:col>76</xdr:col>
      <xdr:colOff>114300</xdr:colOff>
      <xdr:row>76</xdr:row>
      <xdr:rowOff>59603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024110"/>
          <a:ext cx="889000" cy="6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165360</xdr:rowOff>
    </xdr:from>
    <xdr:to>
      <xdr:col>71</xdr:col>
      <xdr:colOff>177800</xdr:colOff>
      <xdr:row>76</xdr:row>
      <xdr:rowOff>42566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024110"/>
          <a:ext cx="889000" cy="4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73544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44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4694</xdr:rowOff>
    </xdr:from>
    <xdr:to>
      <xdr:col>85</xdr:col>
      <xdr:colOff>177800</xdr:colOff>
      <xdr:row>76</xdr:row>
      <xdr:rowOff>106294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03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27571</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88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5542</xdr:rowOff>
    </xdr:from>
    <xdr:to>
      <xdr:col>81</xdr:col>
      <xdr:colOff>101600</xdr:colOff>
      <xdr:row>76</xdr:row>
      <xdr:rowOff>107142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03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123669</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2810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8803</xdr:rowOff>
    </xdr:from>
    <xdr:to>
      <xdr:col>76</xdr:col>
      <xdr:colOff>165100</xdr:colOff>
      <xdr:row>76</xdr:row>
      <xdr:rowOff>110403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0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126929</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2814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114560</xdr:rowOff>
    </xdr:from>
    <xdr:to>
      <xdr:col>72</xdr:col>
      <xdr:colOff>38100</xdr:colOff>
      <xdr:row>76</xdr:row>
      <xdr:rowOff>44710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61237</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2748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163216</xdr:rowOff>
    </xdr:from>
    <xdr:to>
      <xdr:col>67</xdr:col>
      <xdr:colOff>101600</xdr:colOff>
      <xdr:row>76</xdr:row>
      <xdr:rowOff>93366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02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109893</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2797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20934</xdr:rowOff>
    </xdr:from>
    <xdr:to>
      <xdr:col>85</xdr:col>
      <xdr:colOff>127000</xdr:colOff>
      <xdr:row>99</xdr:row>
      <xdr:rowOff>21081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994484"/>
          <a:ext cx="8382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121591</xdr:rowOff>
    </xdr:from>
    <xdr:to>
      <xdr:col>81</xdr:col>
      <xdr:colOff>50800</xdr:colOff>
      <xdr:row>99</xdr:row>
      <xdr:rowOff>20934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923691"/>
          <a:ext cx="889000" cy="7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121591</xdr:rowOff>
    </xdr:from>
    <xdr:to>
      <xdr:col>76</xdr:col>
      <xdr:colOff>114300</xdr:colOff>
      <xdr:row>99</xdr:row>
      <xdr:rowOff>21210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923691"/>
          <a:ext cx="889000" cy="7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21210</xdr:rowOff>
    </xdr:from>
    <xdr:to>
      <xdr:col>71</xdr:col>
      <xdr:colOff>177800</xdr:colOff>
      <xdr:row>99</xdr:row>
      <xdr:rowOff>21893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994760"/>
          <a:ext cx="889000" cy="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141731</xdr:rowOff>
    </xdr:from>
    <xdr:to>
      <xdr:col>85</xdr:col>
      <xdr:colOff>177800</xdr:colOff>
      <xdr:row>99</xdr:row>
      <xdr:rowOff>71881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94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82215</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8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141584</xdr:rowOff>
    </xdr:from>
    <xdr:to>
      <xdr:col>81</xdr:col>
      <xdr:colOff>101600</xdr:colOff>
      <xdr:row>99</xdr:row>
      <xdr:rowOff>71734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4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62861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703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70791</xdr:rowOff>
    </xdr:from>
    <xdr:to>
      <xdr:col>76</xdr:col>
      <xdr:colOff>165100</xdr:colOff>
      <xdr:row>99</xdr:row>
      <xdr:rowOff>941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7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17468</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292795" y="1664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141860</xdr:rowOff>
    </xdr:from>
    <xdr:to>
      <xdr:col>72</xdr:col>
      <xdr:colOff>38100</xdr:colOff>
      <xdr:row>99</xdr:row>
      <xdr:rowOff>72010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4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63137</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703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142543</xdr:rowOff>
    </xdr:from>
    <xdr:to>
      <xdr:col>67</xdr:col>
      <xdr:colOff>101600</xdr:colOff>
      <xdr:row>99</xdr:row>
      <xdr:rowOff>72693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4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63820</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70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39377</xdr:rowOff>
    </xdr:from>
    <xdr:to>
      <xdr:col>116</xdr:col>
      <xdr:colOff>63500</xdr:colOff>
      <xdr:row>58</xdr:row>
      <xdr:rowOff>43994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9983477"/>
          <a:ext cx="8382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30106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974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39377</xdr:rowOff>
    </xdr:from>
    <xdr:to>
      <xdr:col>111</xdr:col>
      <xdr:colOff>177800</xdr:colOff>
      <xdr:row>58</xdr:row>
      <xdr:rowOff>40039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983477"/>
          <a:ext cx="8890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145097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1008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40039</xdr:rowOff>
    </xdr:from>
    <xdr:to>
      <xdr:col>107</xdr:col>
      <xdr:colOff>50800</xdr:colOff>
      <xdr:row>58</xdr:row>
      <xdr:rowOff>46578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9984139"/>
          <a:ext cx="889000" cy="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146299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100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46578</xdr:rowOff>
    </xdr:from>
    <xdr:to>
      <xdr:col>102</xdr:col>
      <xdr:colOff>114300</xdr:colOff>
      <xdr:row>58</xdr:row>
      <xdr:rowOff>47757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9990678"/>
          <a:ext cx="889000" cy="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142875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1008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142655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1008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164644</xdr:rowOff>
    </xdr:from>
    <xdr:to>
      <xdr:col>116</xdr:col>
      <xdr:colOff>114300</xdr:colOff>
      <xdr:row>58</xdr:row>
      <xdr:rowOff>94794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9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124021</xdr:rowOff>
    </xdr:from>
    <xdr:ext cx="534377"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72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160027</xdr:rowOff>
    </xdr:from>
    <xdr:to>
      <xdr:col>112</xdr:col>
      <xdr:colOff>38100</xdr:colOff>
      <xdr:row>58</xdr:row>
      <xdr:rowOff>90177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9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106704</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70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160689</xdr:rowOff>
    </xdr:from>
    <xdr:to>
      <xdr:col>107</xdr:col>
      <xdr:colOff>101600</xdr:colOff>
      <xdr:row>58</xdr:row>
      <xdr:rowOff>90839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9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107366</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970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167228</xdr:rowOff>
    </xdr:from>
    <xdr:to>
      <xdr:col>102</xdr:col>
      <xdr:colOff>165100</xdr:colOff>
      <xdr:row>58</xdr:row>
      <xdr:rowOff>97378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93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113905</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8111" y="971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168407</xdr:rowOff>
    </xdr:from>
    <xdr:to>
      <xdr:col>98</xdr:col>
      <xdr:colOff>38100</xdr:colOff>
      <xdr:row>58</xdr:row>
      <xdr:rowOff>98557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94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115084</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971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11897</xdr:rowOff>
    </xdr:from>
    <xdr:to>
      <xdr:col>116</xdr:col>
      <xdr:colOff>63500</xdr:colOff>
      <xdr:row>77</xdr:row>
      <xdr:rowOff>19864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213547"/>
          <a:ext cx="838200" cy="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19864</xdr:rowOff>
    </xdr:from>
    <xdr:to>
      <xdr:col>111</xdr:col>
      <xdr:colOff>177800</xdr:colOff>
      <xdr:row>77</xdr:row>
      <xdr:rowOff>23654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221514"/>
          <a:ext cx="889000" cy="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23654</xdr:rowOff>
    </xdr:from>
    <xdr:to>
      <xdr:col>107</xdr:col>
      <xdr:colOff>50800</xdr:colOff>
      <xdr:row>77</xdr:row>
      <xdr:rowOff>54547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225304"/>
          <a:ext cx="889000" cy="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121157</xdr:rowOff>
    </xdr:from>
    <xdr:to>
      <xdr:col>102</xdr:col>
      <xdr:colOff>114300</xdr:colOff>
      <xdr:row>77</xdr:row>
      <xdr:rowOff>54547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3151357"/>
          <a:ext cx="889000" cy="10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132547</xdr:rowOff>
    </xdr:from>
    <xdr:to>
      <xdr:col>116</xdr:col>
      <xdr:colOff>114300</xdr:colOff>
      <xdr:row>77</xdr:row>
      <xdr:rowOff>62697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1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110974</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14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140514</xdr:rowOff>
    </xdr:from>
    <xdr:to>
      <xdr:col>112</xdr:col>
      <xdr:colOff>38100</xdr:colOff>
      <xdr:row>77</xdr:row>
      <xdr:rowOff>70664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17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61791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6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144304</xdr:rowOff>
    </xdr:from>
    <xdr:to>
      <xdr:col>107</xdr:col>
      <xdr:colOff>101600</xdr:colOff>
      <xdr:row>77</xdr:row>
      <xdr:rowOff>74454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17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65581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26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3747</xdr:rowOff>
    </xdr:from>
    <xdr:to>
      <xdr:col>102</xdr:col>
      <xdr:colOff>165100</xdr:colOff>
      <xdr:row>77</xdr:row>
      <xdr:rowOff>105347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20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96474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29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70357</xdr:rowOff>
    </xdr:from>
    <xdr:to>
      <xdr:col>98</xdr:col>
      <xdr:colOff>38100</xdr:colOff>
      <xdr:row>77</xdr:row>
      <xdr:rowOff>507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1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17034</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56795" y="12875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施設の老朽化が進んでいるため、維持補修費が年々上昇傾向にある。中には耐用年数を経過した施設もあるため、それらの施設については統廃合などを検討し、抑制に努める。</a:t>
          </a:r>
        </a:p>
        <a:p>
          <a:r>
            <a:rPr kumimoji="1" lang="ja-JP" altLang="en-US" sz="1300">
              <a:latin typeface="ＭＳ Ｐゴシック" panose="020B0600070205080204" pitchFamily="50" charset="-128"/>
              <a:ea typeface="ＭＳ Ｐゴシック" panose="020B0600070205080204" pitchFamily="50" charset="-128"/>
            </a:rPr>
            <a:t>扶助費については、人口が減少している中で、高齢化率が上昇しているため、住民一人あたりのコストが上昇傾向にあることの一つの要因である。現在の村の基礎をつくっていただいた高齢者への支援は必要不可欠であるが、今後更に高齢化率は上昇することが見込まれることから、若年層が支えることができる制度の構築に努める。又、コロナウイルス感染症に関する生活支援関係事業が本年より大きくなり、今後の状況により継続も予想される。</a:t>
          </a:r>
        </a:p>
        <a:p>
          <a:r>
            <a:rPr kumimoji="1" lang="ja-JP" altLang="en-US" sz="1300">
              <a:latin typeface="ＭＳ Ｐゴシック" panose="020B0600070205080204" pitchFamily="50" charset="-128"/>
              <a:ea typeface="ＭＳ Ｐゴシック" panose="020B0600070205080204" pitchFamily="50" charset="-128"/>
            </a:rPr>
            <a:t>令和元年度台風による災害復旧が大きな規模になり、他の歳出への影響も出ている。災害復旧は令和３年度まで継続される見込のため、次年度まで高い数値となるものと見込まれる。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群馬県上野村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1,136
1,120
181.85
3,995,072
3,788,691
172,981
1,650,534
3,134,551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86913</xdr:rowOff>
    </xdr:from>
    <xdr:to>
      <xdr:col>24</xdr:col>
      <xdr:colOff>63500</xdr:colOff>
      <xdr:row>36</xdr:row>
      <xdr:rowOff>13875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087663"/>
          <a:ext cx="838200" cy="9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13875</xdr:rowOff>
    </xdr:from>
    <xdr:to>
      <xdr:col>19</xdr:col>
      <xdr:colOff>177800</xdr:colOff>
      <xdr:row>36</xdr:row>
      <xdr:rowOff>17151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186075"/>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17151</xdr:rowOff>
    </xdr:from>
    <xdr:to>
      <xdr:col>15</xdr:col>
      <xdr:colOff>50800</xdr:colOff>
      <xdr:row>36</xdr:row>
      <xdr:rowOff>44964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189351"/>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44964</xdr:rowOff>
    </xdr:from>
    <xdr:to>
      <xdr:col>10</xdr:col>
      <xdr:colOff>114300</xdr:colOff>
      <xdr:row>36</xdr:row>
      <xdr:rowOff>47746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17164"/>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36113</xdr:rowOff>
    </xdr:from>
    <xdr:to>
      <xdr:col>24</xdr:col>
      <xdr:colOff>114300</xdr:colOff>
      <xdr:row>35</xdr:row>
      <xdr:rowOff>137713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03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58990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88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134525</xdr:rowOff>
    </xdr:from>
    <xdr:to>
      <xdr:col>20</xdr:col>
      <xdr:colOff>38100</xdr:colOff>
      <xdr:row>36</xdr:row>
      <xdr:rowOff>64675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3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81202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1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137801</xdr:rowOff>
    </xdr:from>
    <xdr:to>
      <xdr:col>15</xdr:col>
      <xdr:colOff>101600</xdr:colOff>
      <xdr:row>36</xdr:row>
      <xdr:rowOff>67951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3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84478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1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165614</xdr:rowOff>
    </xdr:from>
    <xdr:to>
      <xdr:col>10</xdr:col>
      <xdr:colOff>165100</xdr:colOff>
      <xdr:row>36</xdr:row>
      <xdr:rowOff>95764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6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112291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4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168396</xdr:rowOff>
    </xdr:from>
    <xdr:to>
      <xdr:col>6</xdr:col>
      <xdr:colOff>38100</xdr:colOff>
      <xdr:row>36</xdr:row>
      <xdr:rowOff>98546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6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115073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4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49927</xdr:rowOff>
    </xdr:from>
    <xdr:to>
      <xdr:col>24</xdr:col>
      <xdr:colOff>63500</xdr:colOff>
      <xdr:row>57</xdr:row>
      <xdr:rowOff>70844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22577"/>
          <a:ext cx="8382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70844</xdr:rowOff>
    </xdr:from>
    <xdr:to>
      <xdr:col>19</xdr:col>
      <xdr:colOff>177800</xdr:colOff>
      <xdr:row>57</xdr:row>
      <xdr:rowOff>72911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843494"/>
          <a:ext cx="889000" cy="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72911</xdr:rowOff>
    </xdr:from>
    <xdr:to>
      <xdr:col>15</xdr:col>
      <xdr:colOff>50800</xdr:colOff>
      <xdr:row>57</xdr:row>
      <xdr:rowOff>104072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845561"/>
          <a:ext cx="889000" cy="3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104072</xdr:rowOff>
    </xdr:from>
    <xdr:to>
      <xdr:col>10</xdr:col>
      <xdr:colOff>114300</xdr:colOff>
      <xdr:row>57</xdr:row>
      <xdr:rowOff>157238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876722"/>
          <a:ext cx="889000" cy="5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170577</xdr:rowOff>
    </xdr:from>
    <xdr:to>
      <xdr:col>24</xdr:col>
      <xdr:colOff>114300</xdr:colOff>
      <xdr:row>57</xdr:row>
      <xdr:rowOff>100727</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22004</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2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20044</xdr:rowOff>
    </xdr:from>
    <xdr:to>
      <xdr:col>20</xdr:col>
      <xdr:colOff>38100</xdr:colOff>
      <xdr:row>57</xdr:row>
      <xdr:rowOff>121644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79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138171</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56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22111</xdr:rowOff>
    </xdr:from>
    <xdr:to>
      <xdr:col>15</xdr:col>
      <xdr:colOff>101600</xdr:colOff>
      <xdr:row>57</xdr:row>
      <xdr:rowOff>123711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79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140238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56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53272</xdr:rowOff>
    </xdr:from>
    <xdr:to>
      <xdr:col>10</xdr:col>
      <xdr:colOff>165100</xdr:colOff>
      <xdr:row>57</xdr:row>
      <xdr:rowOff>154872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2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171399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0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106438</xdr:rowOff>
    </xdr:from>
    <xdr:to>
      <xdr:col>6</xdr:col>
      <xdr:colOff>38100</xdr:colOff>
      <xdr:row>58</xdr:row>
      <xdr:rowOff>36588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7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53115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54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168246</xdr:rowOff>
    </xdr:from>
    <xdr:to>
      <xdr:col>24</xdr:col>
      <xdr:colOff>63500</xdr:colOff>
      <xdr:row>75</xdr:row>
      <xdr:rowOff>122759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2855546"/>
          <a:ext cx="838200" cy="1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168246</xdr:rowOff>
    </xdr:from>
    <xdr:to>
      <xdr:col>19</xdr:col>
      <xdr:colOff>177800</xdr:colOff>
      <xdr:row>76</xdr:row>
      <xdr:rowOff>44665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2855546"/>
          <a:ext cx="889000" cy="21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40996</xdr:rowOff>
    </xdr:from>
    <xdr:to>
      <xdr:col>15</xdr:col>
      <xdr:colOff>50800</xdr:colOff>
      <xdr:row>76</xdr:row>
      <xdr:rowOff>44665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071196"/>
          <a:ext cx="889000" cy="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38864</xdr:rowOff>
    </xdr:from>
    <xdr:to>
      <xdr:col>10</xdr:col>
      <xdr:colOff>114300</xdr:colOff>
      <xdr:row>76</xdr:row>
      <xdr:rowOff>40996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069064"/>
          <a:ext cx="889000" cy="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71959</xdr:rowOff>
    </xdr:from>
    <xdr:to>
      <xdr:col>24</xdr:col>
      <xdr:colOff>114300</xdr:colOff>
      <xdr:row>76</xdr:row>
      <xdr:rowOff>2108</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9307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94836</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78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117446</xdr:rowOff>
    </xdr:from>
    <xdr:to>
      <xdr:col>20</xdr:col>
      <xdr:colOff>38100</xdr:colOff>
      <xdr:row>75</xdr:row>
      <xdr:rowOff>47596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80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64123</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57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165315</xdr:rowOff>
    </xdr:from>
    <xdr:to>
      <xdr:col>15</xdr:col>
      <xdr:colOff>101600</xdr:colOff>
      <xdr:row>76</xdr:row>
      <xdr:rowOff>95465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02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111992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799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161646</xdr:rowOff>
    </xdr:from>
    <xdr:to>
      <xdr:col>10</xdr:col>
      <xdr:colOff>165100</xdr:colOff>
      <xdr:row>76</xdr:row>
      <xdr:rowOff>91796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02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108323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795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159514</xdr:rowOff>
    </xdr:from>
    <xdr:to>
      <xdr:col>6</xdr:col>
      <xdr:colOff>38100</xdr:colOff>
      <xdr:row>76</xdr:row>
      <xdr:rowOff>89664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01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106191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79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161559</xdr:rowOff>
    </xdr:from>
    <xdr:to>
      <xdr:col>24</xdr:col>
      <xdr:colOff>63500</xdr:colOff>
      <xdr:row>96</xdr:row>
      <xdr:rowOff>12002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449309"/>
          <a:ext cx="838200" cy="2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161559</xdr:rowOff>
    </xdr:from>
    <xdr:to>
      <xdr:col>19</xdr:col>
      <xdr:colOff>177800</xdr:colOff>
      <xdr:row>96</xdr:row>
      <xdr:rowOff>19576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449309"/>
          <a:ext cx="889000" cy="2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19576</xdr:rowOff>
    </xdr:from>
    <xdr:to>
      <xdr:col>15</xdr:col>
      <xdr:colOff>50800</xdr:colOff>
      <xdr:row>96</xdr:row>
      <xdr:rowOff>48400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478776"/>
          <a:ext cx="889000" cy="2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8192</xdr:rowOff>
    </xdr:from>
    <xdr:to>
      <xdr:col>10</xdr:col>
      <xdr:colOff>114300</xdr:colOff>
      <xdr:row>96</xdr:row>
      <xdr:rowOff>48400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467392"/>
          <a:ext cx="889000" cy="4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132652</xdr:rowOff>
    </xdr:from>
    <xdr:to>
      <xdr:col>24</xdr:col>
      <xdr:colOff>114300</xdr:colOff>
      <xdr:row>96</xdr:row>
      <xdr:rowOff>62802</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42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155529</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271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110759</xdr:rowOff>
    </xdr:from>
    <xdr:to>
      <xdr:col>20</xdr:col>
      <xdr:colOff>38100</xdr:colOff>
      <xdr:row>96</xdr:row>
      <xdr:rowOff>40909</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39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57436</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17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140226</xdr:rowOff>
    </xdr:from>
    <xdr:to>
      <xdr:col>15</xdr:col>
      <xdr:colOff>101600</xdr:colOff>
      <xdr:row>96</xdr:row>
      <xdr:rowOff>70376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42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86903</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203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169050</xdr:rowOff>
    </xdr:from>
    <xdr:to>
      <xdr:col>10</xdr:col>
      <xdr:colOff>165100</xdr:colOff>
      <xdr:row>96</xdr:row>
      <xdr:rowOff>99200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4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115727</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232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128842</xdr:rowOff>
    </xdr:from>
    <xdr:to>
      <xdr:col>6</xdr:col>
      <xdr:colOff>38100</xdr:colOff>
      <xdr:row>96</xdr:row>
      <xdr:rowOff>58992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41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75519</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19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10044</xdr:rowOff>
    </xdr:from>
    <xdr:to>
      <xdr:col>55</xdr:col>
      <xdr:colOff>0</xdr:colOff>
      <xdr:row>57</xdr:row>
      <xdr:rowOff>73973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782694"/>
          <a:ext cx="838200" cy="6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10044</xdr:rowOff>
    </xdr:from>
    <xdr:to>
      <xdr:col>50</xdr:col>
      <xdr:colOff>114300</xdr:colOff>
      <xdr:row>57</xdr:row>
      <xdr:rowOff>46499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782694"/>
          <a:ext cx="889000" cy="3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13715</xdr:rowOff>
    </xdr:from>
    <xdr:to>
      <xdr:col>45</xdr:col>
      <xdr:colOff>177800</xdr:colOff>
      <xdr:row>57</xdr:row>
      <xdr:rowOff>46499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786365"/>
          <a:ext cx="889000" cy="3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103086</xdr:rowOff>
    </xdr:from>
    <xdr:to>
      <xdr:col>41</xdr:col>
      <xdr:colOff>50800</xdr:colOff>
      <xdr:row>57</xdr:row>
      <xdr:rowOff>13715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704286"/>
          <a:ext cx="889000" cy="8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103232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103736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23173</xdr:rowOff>
    </xdr:from>
    <xdr:to>
      <xdr:col>55</xdr:col>
      <xdr:colOff>50800</xdr:colOff>
      <xdr:row>57</xdr:row>
      <xdr:rowOff>124773</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79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46050</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64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130694</xdr:rowOff>
    </xdr:from>
    <xdr:to>
      <xdr:col>50</xdr:col>
      <xdr:colOff>165100</xdr:colOff>
      <xdr:row>57</xdr:row>
      <xdr:rowOff>60844</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73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77371</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507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167149</xdr:rowOff>
    </xdr:from>
    <xdr:to>
      <xdr:col>46</xdr:col>
      <xdr:colOff>38100</xdr:colOff>
      <xdr:row>57</xdr:row>
      <xdr:rowOff>97299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76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113826</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5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134365</xdr:rowOff>
    </xdr:from>
    <xdr:to>
      <xdr:col>41</xdr:col>
      <xdr:colOff>101600</xdr:colOff>
      <xdr:row>57</xdr:row>
      <xdr:rowOff>64515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73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81042</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51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52286</xdr:rowOff>
    </xdr:from>
    <xdr:to>
      <xdr:col>36</xdr:col>
      <xdr:colOff>165100</xdr:colOff>
      <xdr:row>56</xdr:row>
      <xdr:rowOff>153886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65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170413</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42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120935</xdr:rowOff>
    </xdr:from>
    <xdr:to>
      <xdr:col>55</xdr:col>
      <xdr:colOff>0</xdr:colOff>
      <xdr:row>76</xdr:row>
      <xdr:rowOff>170492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2979685"/>
          <a:ext cx="838200" cy="22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170492</xdr:rowOff>
    </xdr:from>
    <xdr:to>
      <xdr:col>50</xdr:col>
      <xdr:colOff>114300</xdr:colOff>
      <xdr:row>77</xdr:row>
      <xdr:rowOff>83545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200692"/>
          <a:ext cx="889000" cy="8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83545</xdr:rowOff>
    </xdr:from>
    <xdr:to>
      <xdr:col>45</xdr:col>
      <xdr:colOff>177800</xdr:colOff>
      <xdr:row>78</xdr:row>
      <xdr:rowOff>2577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285195"/>
          <a:ext cx="889000" cy="9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154977</xdr:rowOff>
    </xdr:from>
    <xdr:to>
      <xdr:col>41</xdr:col>
      <xdr:colOff>50800</xdr:colOff>
      <xdr:row>78</xdr:row>
      <xdr:rowOff>2577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185177"/>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70135</xdr:rowOff>
    </xdr:from>
    <xdr:to>
      <xdr:col>55</xdr:col>
      <xdr:colOff>50800</xdr:colOff>
      <xdr:row>76</xdr:row>
      <xdr:rowOff>285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29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93012</xdr:rowOff>
    </xdr:from>
    <xdr:ext cx="599010"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78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119692</xdr:rowOff>
    </xdr:from>
    <xdr:to>
      <xdr:col>50</xdr:col>
      <xdr:colOff>165100</xdr:colOff>
      <xdr:row>77</xdr:row>
      <xdr:rowOff>49842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14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66370</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39795" y="1292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32745</xdr:rowOff>
    </xdr:from>
    <xdr:to>
      <xdr:col>46</xdr:col>
      <xdr:colOff>38100</xdr:colOff>
      <xdr:row>77</xdr:row>
      <xdr:rowOff>134345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3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150872</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50795" y="13009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123227</xdr:rowOff>
    </xdr:from>
    <xdr:to>
      <xdr:col>41</xdr:col>
      <xdr:colOff>101600</xdr:colOff>
      <xdr:row>78</xdr:row>
      <xdr:rowOff>53377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2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69904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0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104177</xdr:rowOff>
    </xdr:from>
    <xdr:to>
      <xdr:col>36</xdr:col>
      <xdr:colOff>165100</xdr:colOff>
      <xdr:row>77</xdr:row>
      <xdr:rowOff>34327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13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50854</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672795" y="1290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41092</xdr:rowOff>
    </xdr:from>
    <xdr:to>
      <xdr:col>55</xdr:col>
      <xdr:colOff>0</xdr:colOff>
      <xdr:row>98</xdr:row>
      <xdr:rowOff>66396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843192"/>
          <a:ext cx="838200" cy="2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137635</xdr:rowOff>
    </xdr:from>
    <xdr:to>
      <xdr:col>50</xdr:col>
      <xdr:colOff>114300</xdr:colOff>
      <xdr:row>98</xdr:row>
      <xdr:rowOff>66396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596835"/>
          <a:ext cx="889000" cy="27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137635</xdr:rowOff>
    </xdr:from>
    <xdr:to>
      <xdr:col>45</xdr:col>
      <xdr:colOff>177800</xdr:colOff>
      <xdr:row>98</xdr:row>
      <xdr:rowOff>102296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596835"/>
          <a:ext cx="889000" cy="30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102296</xdr:rowOff>
    </xdr:from>
    <xdr:to>
      <xdr:col>41</xdr:col>
      <xdr:colOff>50800</xdr:colOff>
      <xdr:row>98</xdr:row>
      <xdr:rowOff>142791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904396"/>
          <a:ext cx="8890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161742</xdr:rowOff>
    </xdr:from>
    <xdr:to>
      <xdr:col>55</xdr:col>
      <xdr:colOff>50800</xdr:colOff>
      <xdr:row>98</xdr:row>
      <xdr:rowOff>91892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9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13169</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4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15596</xdr:rowOff>
    </xdr:from>
    <xdr:to>
      <xdr:col>50</xdr:col>
      <xdr:colOff>165100</xdr:colOff>
      <xdr:row>98</xdr:row>
      <xdr:rowOff>117196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81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133723</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59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86835</xdr:rowOff>
    </xdr:from>
    <xdr:to>
      <xdr:col>46</xdr:col>
      <xdr:colOff>38100</xdr:colOff>
      <xdr:row>97</xdr:row>
      <xdr:rowOff>16985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54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33512</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3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51496</xdr:rowOff>
    </xdr:from>
    <xdr:to>
      <xdr:col>41</xdr:col>
      <xdr:colOff>101600</xdr:colOff>
      <xdr:row>98</xdr:row>
      <xdr:rowOff>153096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85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169623</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628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91991</xdr:rowOff>
    </xdr:from>
    <xdr:to>
      <xdr:col>36</xdr:col>
      <xdr:colOff>165100</xdr:colOff>
      <xdr:row>99</xdr:row>
      <xdr:rowOff>22141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89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13268</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986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166934</xdr:rowOff>
    </xdr:from>
    <xdr:to>
      <xdr:col>85</xdr:col>
      <xdr:colOff>127000</xdr:colOff>
      <xdr:row>36</xdr:row>
      <xdr:rowOff>128838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167684"/>
          <a:ext cx="838200" cy="13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48418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9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128838</xdr:rowOff>
    </xdr:from>
    <xdr:to>
      <xdr:col>81</xdr:col>
      <xdr:colOff>50800</xdr:colOff>
      <xdr:row>36</xdr:row>
      <xdr:rowOff>138233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301038"/>
          <a:ext cx="889000" cy="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138233</xdr:rowOff>
    </xdr:from>
    <xdr:to>
      <xdr:col>76</xdr:col>
      <xdr:colOff>114300</xdr:colOff>
      <xdr:row>37</xdr:row>
      <xdr:rowOff>32586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310433"/>
          <a:ext cx="889000" cy="6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50323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32586</xdr:rowOff>
    </xdr:from>
    <xdr:to>
      <xdr:col>71</xdr:col>
      <xdr:colOff>177800</xdr:colOff>
      <xdr:row>37</xdr:row>
      <xdr:rowOff>99836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376236"/>
          <a:ext cx="889000" cy="6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69510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116134</xdr:rowOff>
    </xdr:from>
    <xdr:to>
      <xdr:col>85</xdr:col>
      <xdr:colOff>177800</xdr:colOff>
      <xdr:row>36</xdr:row>
      <xdr:rowOff>46284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11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139011</xdr:rowOff>
    </xdr:from>
    <xdr:ext cx="599010"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59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78038</xdr:rowOff>
    </xdr:from>
    <xdr:to>
      <xdr:col>81</xdr:col>
      <xdr:colOff>101600</xdr:colOff>
      <xdr:row>37</xdr:row>
      <xdr:rowOff>8188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25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24715</xdr:rowOff>
    </xdr:from>
    <xdr:ext cx="59901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181795" y="602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87433</xdr:rowOff>
    </xdr:from>
    <xdr:to>
      <xdr:col>76</xdr:col>
      <xdr:colOff>165100</xdr:colOff>
      <xdr:row>37</xdr:row>
      <xdr:rowOff>17583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25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34110</xdr:rowOff>
    </xdr:from>
    <xdr:ext cx="59901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292795" y="60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153236</xdr:rowOff>
    </xdr:from>
    <xdr:to>
      <xdr:col>72</xdr:col>
      <xdr:colOff>38100</xdr:colOff>
      <xdr:row>37</xdr:row>
      <xdr:rowOff>83386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2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99913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10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49036</xdr:rowOff>
    </xdr:from>
    <xdr:to>
      <xdr:col>67</xdr:col>
      <xdr:colOff>101600</xdr:colOff>
      <xdr:row>37</xdr:row>
      <xdr:rowOff>150636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39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167163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16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34614</xdr:rowOff>
    </xdr:from>
    <xdr:to>
      <xdr:col>85</xdr:col>
      <xdr:colOff>127000</xdr:colOff>
      <xdr:row>57</xdr:row>
      <xdr:rowOff>103869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635814"/>
          <a:ext cx="838200" cy="24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103869</xdr:rowOff>
    </xdr:from>
    <xdr:to>
      <xdr:col>81</xdr:col>
      <xdr:colOff>50800</xdr:colOff>
      <xdr:row>57</xdr:row>
      <xdr:rowOff>128800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876519"/>
          <a:ext cx="889000" cy="2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116766</xdr:rowOff>
    </xdr:from>
    <xdr:to>
      <xdr:col>76</xdr:col>
      <xdr:colOff>114300</xdr:colOff>
      <xdr:row>57</xdr:row>
      <xdr:rowOff>128800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889416"/>
          <a:ext cx="889000" cy="1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116766</xdr:rowOff>
    </xdr:from>
    <xdr:to>
      <xdr:col>71</xdr:col>
      <xdr:colOff>177800</xdr:colOff>
      <xdr:row>57</xdr:row>
      <xdr:rowOff>154024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889416"/>
          <a:ext cx="889000" cy="3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10219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155264</xdr:rowOff>
    </xdr:from>
    <xdr:to>
      <xdr:col>85</xdr:col>
      <xdr:colOff>177800</xdr:colOff>
      <xdr:row>56</xdr:row>
      <xdr:rowOff>85414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58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6691</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43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53069</xdr:rowOff>
    </xdr:from>
    <xdr:to>
      <xdr:col>81</xdr:col>
      <xdr:colOff>101600</xdr:colOff>
      <xdr:row>57</xdr:row>
      <xdr:rowOff>154669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82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171196</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9600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78000</xdr:rowOff>
    </xdr:from>
    <xdr:to>
      <xdr:col>76</xdr:col>
      <xdr:colOff>165100</xdr:colOff>
      <xdr:row>58</xdr:row>
      <xdr:rowOff>8150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85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24677</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62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65966</xdr:rowOff>
    </xdr:from>
    <xdr:to>
      <xdr:col>72</xdr:col>
      <xdr:colOff>38100</xdr:colOff>
      <xdr:row>57</xdr:row>
      <xdr:rowOff>167566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83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12643</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9613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103224</xdr:rowOff>
    </xdr:from>
    <xdr:to>
      <xdr:col>67</xdr:col>
      <xdr:colOff>101600</xdr:colOff>
      <xdr:row>58</xdr:row>
      <xdr:rowOff>33374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87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24501</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996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105292</xdr:rowOff>
    </xdr:from>
    <xdr:to>
      <xdr:col>85</xdr:col>
      <xdr:colOff>127000</xdr:colOff>
      <xdr:row>76</xdr:row>
      <xdr:rowOff>133189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2621142"/>
          <a:ext cx="838200" cy="54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98596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47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133189</xdr:rowOff>
    </xdr:from>
    <xdr:to>
      <xdr:col>81</xdr:col>
      <xdr:colOff>50800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163389"/>
          <a:ext cx="889000" cy="42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44427</xdr:rowOff>
    </xdr:from>
    <xdr:to>
      <xdr:col>76</xdr:col>
      <xdr:colOff>114300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88977"/>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23661</xdr:rowOff>
    </xdr:from>
    <xdr:to>
      <xdr:col>71</xdr:col>
      <xdr:colOff>177800</xdr:colOff>
      <xdr:row>79</xdr:row>
      <xdr:rowOff>44427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68211"/>
          <a:ext cx="889000" cy="2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54492</xdr:rowOff>
    </xdr:from>
    <xdr:to>
      <xdr:col>85</xdr:col>
      <xdr:colOff>177800</xdr:colOff>
      <xdr:row>73</xdr:row>
      <xdr:rowOff>156092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257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77369</xdr:rowOff>
    </xdr:from>
    <xdr:ext cx="599010"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242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82389</xdr:rowOff>
    </xdr:from>
    <xdr:to>
      <xdr:col>81</xdr:col>
      <xdr:colOff>101600</xdr:colOff>
      <xdr:row>77</xdr:row>
      <xdr:rowOff>12539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11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29066</xdr:rowOff>
    </xdr:from>
    <xdr:ext cx="59901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181795" y="1288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165077</xdr:rowOff>
    </xdr:from>
    <xdr:to>
      <xdr:col>72</xdr:col>
      <xdr:colOff>38100</xdr:colOff>
      <xdr:row>79</xdr:row>
      <xdr:rowOff>95227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86354</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46333" y="13630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144311</xdr:rowOff>
    </xdr:from>
    <xdr:to>
      <xdr:col>67</xdr:col>
      <xdr:colOff>101600</xdr:colOff>
      <xdr:row>79</xdr:row>
      <xdr:rowOff>74461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1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65588</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361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55494</xdr:rowOff>
    </xdr:from>
    <xdr:to>
      <xdr:col>85</xdr:col>
      <xdr:colOff>127000</xdr:colOff>
      <xdr:row>96</xdr:row>
      <xdr:rowOff>56342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514694"/>
          <a:ext cx="8382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56342</xdr:rowOff>
    </xdr:from>
    <xdr:to>
      <xdr:col>81</xdr:col>
      <xdr:colOff>50800</xdr:colOff>
      <xdr:row>96</xdr:row>
      <xdr:rowOff>59603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515542"/>
          <a:ext cx="889000" cy="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165360</xdr:rowOff>
    </xdr:from>
    <xdr:to>
      <xdr:col>76</xdr:col>
      <xdr:colOff>114300</xdr:colOff>
      <xdr:row>96</xdr:row>
      <xdr:rowOff>59603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453110"/>
          <a:ext cx="889000" cy="6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165360</xdr:rowOff>
    </xdr:from>
    <xdr:to>
      <xdr:col>71</xdr:col>
      <xdr:colOff>177800</xdr:colOff>
      <xdr:row>96</xdr:row>
      <xdr:rowOff>42566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453110"/>
          <a:ext cx="889000" cy="4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73525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87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4694</xdr:rowOff>
    </xdr:from>
    <xdr:to>
      <xdr:col>85</xdr:col>
      <xdr:colOff>177800</xdr:colOff>
      <xdr:row>96</xdr:row>
      <xdr:rowOff>106294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4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27571</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31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5542</xdr:rowOff>
    </xdr:from>
    <xdr:to>
      <xdr:col>81</xdr:col>
      <xdr:colOff>101600</xdr:colOff>
      <xdr:row>96</xdr:row>
      <xdr:rowOff>107142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46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123669</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23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8803</xdr:rowOff>
    </xdr:from>
    <xdr:to>
      <xdr:col>76</xdr:col>
      <xdr:colOff>165100</xdr:colOff>
      <xdr:row>96</xdr:row>
      <xdr:rowOff>110403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4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126930</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24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114560</xdr:rowOff>
    </xdr:from>
    <xdr:to>
      <xdr:col>72</xdr:col>
      <xdr:colOff>38100</xdr:colOff>
      <xdr:row>96</xdr:row>
      <xdr:rowOff>44710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40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61237</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17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163216</xdr:rowOff>
    </xdr:from>
    <xdr:to>
      <xdr:col>67</xdr:col>
      <xdr:colOff>101600</xdr:colOff>
      <xdr:row>96</xdr:row>
      <xdr:rowOff>93366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45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109893</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226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林水産費について、本村では、村の面積の９５％を占める森林資源を活用し、産業の振興を図っている。材の搬出に係る補助や、不良材を木質ペレットに加工し、村内の宿泊施設等のボイラーで利用したり、木質バイオマス発電事業を行っている。このため類似団体と比較すると例年高水準となっている。</a:t>
          </a:r>
        </a:p>
        <a:p>
          <a:r>
            <a:rPr kumimoji="1" lang="ja-JP" altLang="en-US" sz="1300">
              <a:latin typeface="ＭＳ Ｐゴシック" panose="020B0600070205080204" pitchFamily="50" charset="-128"/>
              <a:ea typeface="ＭＳ Ｐゴシック" panose="020B0600070205080204" pitchFamily="50" charset="-128"/>
            </a:rPr>
            <a:t>衛生費については、村内の生ゴミを焼却するのではなく、堆肥化しゴミの削減に努めている。また、医療費の抑制のため、古くから健康診断に力を注いでおり、事業所健診を村が実施し、経費の２分の１を村会計から支出している。　消防費については、本年度より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事業で消防関係の施設整備を行っているため増加。教育費関係については、社会教育関係施設の建設があったため本年度は増加している。災害復旧費においては、令和元年度台風による災害復旧が大きな規模になり、他の歳出への影響も出ている。災害復旧は令和３年度まで継続される見込のため、次年度まで高い数値となるものと見込まれる。災害復旧費においては、令和元年度台風による災害復旧が大きな規模になり、他の歳出への影響も出ている。災害復旧は令和３年度まで継続される見込のため、次年度まで高い数値となるものと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群馬県上野村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災害関係の次年度への繰越事業もあるため、財政調整基金からの一定の繰入を行っているが、実質単年度収支はマイナスとなっていない状況。</a:t>
          </a:r>
        </a:p>
        <a:p>
          <a:r>
            <a:rPr kumimoji="1" lang="ja-JP" altLang="en-US" sz="1400">
              <a:latin typeface="ＭＳ ゴシック" pitchFamily="49" charset="-128"/>
              <a:ea typeface="ＭＳ ゴシック" pitchFamily="49" charset="-128"/>
            </a:rPr>
            <a:t>今後も効率的な財政運営を図るとともに、計画的な基金管理運営を行う。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群馬県上野村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産業振興事業特別会計は、産業振興並びに雇用対策の一環として、特産品開発や観光施設等の運営、林業の</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次産業に資する事業を行っている。黒字化の目処が立った事業は民間に委託しているため赤字額が大きく出ている事業について経営改善を図り、赤字額を減少させる努力が今後も必要である。事業の育成をすすめ、直営から民間に移すなど計画的な事業運営を図り、更なる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50" t="s">
        <v>82</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83</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84</v>
      </c>
      <c r="C3" s="652"/>
      <c r="D3" s="652"/>
      <c r="E3" s="653"/>
      <c r="F3" s="653"/>
      <c r="G3" s="653"/>
      <c r="H3" s="653"/>
      <c r="I3" s="653"/>
      <c r="J3" s="653"/>
      <c r="K3" s="653"/>
      <c r="L3" s="653" t="s">
        <v>85</v>
      </c>
      <c r="M3" s="653"/>
      <c r="N3" s="653"/>
      <c r="O3" s="653"/>
      <c r="P3" s="653"/>
      <c r="Q3" s="653"/>
      <c r="R3" s="656"/>
      <c r="S3" s="656"/>
      <c r="T3" s="656"/>
      <c r="U3" s="656"/>
      <c r="V3" s="657"/>
      <c r="W3" s="547" t="s">
        <v>86</v>
      </c>
      <c r="X3" s="548"/>
      <c r="Y3" s="548"/>
      <c r="Z3" s="548"/>
      <c r="AA3" s="548"/>
      <c r="AB3" s="652"/>
      <c r="AC3" s="656" t="s">
        <v>87</v>
      </c>
      <c r="AD3" s="548"/>
      <c r="AE3" s="548"/>
      <c r="AF3" s="548"/>
      <c r="AG3" s="548"/>
      <c r="AH3" s="548"/>
      <c r="AI3" s="548"/>
      <c r="AJ3" s="548"/>
      <c r="AK3" s="548"/>
      <c r="AL3" s="618"/>
      <c r="AM3" s="547" t="s">
        <v>88</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89</v>
      </c>
      <c r="BO3" s="548"/>
      <c r="BP3" s="548"/>
      <c r="BQ3" s="548"/>
      <c r="BR3" s="548"/>
      <c r="BS3" s="548"/>
      <c r="BT3" s="548"/>
      <c r="BU3" s="618"/>
      <c r="BV3" s="547" t="s">
        <v>90</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91</v>
      </c>
      <c r="CU3" s="548"/>
      <c r="CV3" s="548"/>
      <c r="CW3" s="548"/>
      <c r="CX3" s="548"/>
      <c r="CY3" s="548"/>
      <c r="CZ3" s="548"/>
      <c r="DA3" s="618"/>
      <c r="DB3" s="547" t="s">
        <v>92</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6"/>
      <c r="AO4" s="486"/>
      <c r="AP4" s="486"/>
      <c r="AQ4" s="486"/>
      <c r="AR4" s="486"/>
      <c r="AS4" s="486"/>
      <c r="AT4" s="486"/>
      <c r="AU4" s="486"/>
      <c r="AV4" s="486"/>
      <c r="AW4" s="486"/>
      <c r="AX4" s="659"/>
      <c r="AY4" s="460" t="s">
        <v>93</v>
      </c>
      <c r="AZ4" s="461"/>
      <c r="BA4" s="461"/>
      <c r="BB4" s="461"/>
      <c r="BC4" s="461"/>
      <c r="BD4" s="461"/>
      <c r="BE4" s="461"/>
      <c r="BF4" s="461"/>
      <c r="BG4" s="461"/>
      <c r="BH4" s="461"/>
      <c r="BI4" s="461"/>
      <c r="BJ4" s="461"/>
      <c r="BK4" s="461"/>
      <c r="BL4" s="461"/>
      <c r="BM4" s="462"/>
      <c r="BN4" s="463">
        <v>3995072</v>
      </c>
      <c r="BO4" s="464"/>
      <c r="BP4" s="464"/>
      <c r="BQ4" s="464"/>
      <c r="BR4" s="464"/>
      <c r="BS4" s="464"/>
      <c r="BT4" s="464"/>
      <c r="BU4" s="465"/>
      <c r="BV4" s="463">
        <v>3591701</v>
      </c>
      <c r="BW4" s="464"/>
      <c r="BX4" s="464"/>
      <c r="BY4" s="464"/>
      <c r="BZ4" s="464"/>
      <c r="CA4" s="464"/>
      <c r="CB4" s="464"/>
      <c r="CC4" s="465"/>
      <c r="CD4" s="644" t="s">
        <v>94</v>
      </c>
      <c r="CE4" s="645"/>
      <c r="CF4" s="645"/>
      <c r="CG4" s="645"/>
      <c r="CH4" s="645"/>
      <c r="CI4" s="645"/>
      <c r="CJ4" s="645"/>
      <c r="CK4" s="645"/>
      <c r="CL4" s="645"/>
      <c r="CM4" s="645"/>
      <c r="CN4" s="645"/>
      <c r="CO4" s="645"/>
      <c r="CP4" s="645"/>
      <c r="CQ4" s="645"/>
      <c r="CR4" s="645"/>
      <c r="CS4" s="646"/>
      <c r="CT4" s="647">
        <v>10.5</v>
      </c>
      <c r="CU4" s="648"/>
      <c r="CV4" s="648"/>
      <c r="CW4" s="648"/>
      <c r="CX4" s="648"/>
      <c r="CY4" s="648"/>
      <c r="CZ4" s="648"/>
      <c r="DA4" s="649"/>
      <c r="DB4" s="647">
        <v>2.6</v>
      </c>
      <c r="DC4" s="648"/>
      <c r="DD4" s="648"/>
      <c r="DE4" s="648"/>
      <c r="DF4" s="648"/>
      <c r="DG4" s="648"/>
      <c r="DH4" s="648"/>
      <c r="DI4" s="649"/>
      <c r="DJ4" s="186"/>
      <c r="DK4" s="186"/>
      <c r="DL4" s="186"/>
      <c r="DM4" s="186"/>
      <c r="DN4" s="186"/>
      <c r="DO4" s="186"/>
    </row>
    <row r="5" spans="1:119" ht="18.75" customHeight="1" x14ac:dyDescent="0.2">
      <c r="A5" s="187"/>
      <c r="B5" s="654"/>
      <c r="C5" s="487"/>
      <c r="D5" s="487"/>
      <c r="E5" s="655"/>
      <c r="F5" s="655"/>
      <c r="G5" s="655"/>
      <c r="H5" s="655"/>
      <c r="I5" s="655"/>
      <c r="J5" s="655"/>
      <c r="K5" s="655"/>
      <c r="L5" s="655"/>
      <c r="M5" s="655"/>
      <c r="N5" s="655"/>
      <c r="O5" s="655"/>
      <c r="P5" s="655"/>
      <c r="Q5" s="655"/>
      <c r="R5" s="485"/>
      <c r="S5" s="485"/>
      <c r="T5" s="485"/>
      <c r="U5" s="485"/>
      <c r="V5" s="658"/>
      <c r="W5" s="574"/>
      <c r="X5" s="486"/>
      <c r="Y5" s="486"/>
      <c r="Z5" s="486"/>
      <c r="AA5" s="486"/>
      <c r="AB5" s="487"/>
      <c r="AC5" s="485"/>
      <c r="AD5" s="486"/>
      <c r="AE5" s="486"/>
      <c r="AF5" s="486"/>
      <c r="AG5" s="486"/>
      <c r="AH5" s="486"/>
      <c r="AI5" s="486"/>
      <c r="AJ5" s="486"/>
      <c r="AK5" s="486"/>
      <c r="AL5" s="659"/>
      <c r="AM5" s="537" t="s">
        <v>95</v>
      </c>
      <c r="AN5" s="442"/>
      <c r="AO5" s="442"/>
      <c r="AP5" s="442"/>
      <c r="AQ5" s="442"/>
      <c r="AR5" s="442"/>
      <c r="AS5" s="442"/>
      <c r="AT5" s="443"/>
      <c r="AU5" s="525" t="s">
        <v>96</v>
      </c>
      <c r="AV5" s="526"/>
      <c r="AW5" s="526"/>
      <c r="AX5" s="526"/>
      <c r="AY5" s="448" t="s">
        <v>97</v>
      </c>
      <c r="AZ5" s="449"/>
      <c r="BA5" s="449"/>
      <c r="BB5" s="449"/>
      <c r="BC5" s="449"/>
      <c r="BD5" s="449"/>
      <c r="BE5" s="449"/>
      <c r="BF5" s="449"/>
      <c r="BG5" s="449"/>
      <c r="BH5" s="449"/>
      <c r="BI5" s="449"/>
      <c r="BJ5" s="449"/>
      <c r="BK5" s="449"/>
      <c r="BL5" s="449"/>
      <c r="BM5" s="450"/>
      <c r="BN5" s="468">
        <v>3788691</v>
      </c>
      <c r="BO5" s="469"/>
      <c r="BP5" s="469"/>
      <c r="BQ5" s="469"/>
      <c r="BR5" s="469"/>
      <c r="BS5" s="469"/>
      <c r="BT5" s="469"/>
      <c r="BU5" s="470"/>
      <c r="BV5" s="468">
        <v>3430332</v>
      </c>
      <c r="BW5" s="469"/>
      <c r="BX5" s="469"/>
      <c r="BY5" s="469"/>
      <c r="BZ5" s="469"/>
      <c r="CA5" s="469"/>
      <c r="CB5" s="469"/>
      <c r="CC5" s="470"/>
      <c r="CD5" s="477" t="s">
        <v>98</v>
      </c>
      <c r="CE5" s="478"/>
      <c r="CF5" s="478"/>
      <c r="CG5" s="478"/>
      <c r="CH5" s="478"/>
      <c r="CI5" s="478"/>
      <c r="CJ5" s="478"/>
      <c r="CK5" s="478"/>
      <c r="CL5" s="478"/>
      <c r="CM5" s="478"/>
      <c r="CN5" s="478"/>
      <c r="CO5" s="478"/>
      <c r="CP5" s="478"/>
      <c r="CQ5" s="478"/>
      <c r="CR5" s="478"/>
      <c r="CS5" s="479"/>
      <c r="CT5" s="438">
        <v>74.3</v>
      </c>
      <c r="CU5" s="439"/>
      <c r="CV5" s="439"/>
      <c r="CW5" s="439"/>
      <c r="CX5" s="439"/>
      <c r="CY5" s="439"/>
      <c r="CZ5" s="439"/>
      <c r="DA5" s="440"/>
      <c r="DB5" s="438">
        <v>75.400000000000006</v>
      </c>
      <c r="DC5" s="439"/>
      <c r="DD5" s="439"/>
      <c r="DE5" s="439"/>
      <c r="DF5" s="439"/>
      <c r="DG5" s="439"/>
      <c r="DH5" s="439"/>
      <c r="DI5" s="440"/>
      <c r="DJ5" s="186"/>
      <c r="DK5" s="186"/>
      <c r="DL5" s="186"/>
      <c r="DM5" s="186"/>
      <c r="DN5" s="186"/>
      <c r="DO5" s="186"/>
    </row>
    <row r="6" spans="1:119" ht="18.75" customHeight="1" x14ac:dyDescent="0.2">
      <c r="A6" s="187"/>
      <c r="B6" s="624" t="s">
        <v>99</v>
      </c>
      <c r="C6" s="484"/>
      <c r="D6" s="484"/>
      <c r="E6" s="625"/>
      <c r="F6" s="625"/>
      <c r="G6" s="625"/>
      <c r="H6" s="625"/>
      <c r="I6" s="625"/>
      <c r="J6" s="625"/>
      <c r="K6" s="625"/>
      <c r="L6" s="625" t="s">
        <v>100</v>
      </c>
      <c r="M6" s="625"/>
      <c r="N6" s="625"/>
      <c r="O6" s="625"/>
      <c r="P6" s="625"/>
      <c r="Q6" s="625"/>
      <c r="R6" s="508"/>
      <c r="S6" s="508"/>
      <c r="T6" s="508"/>
      <c r="U6" s="508"/>
      <c r="V6" s="631"/>
      <c r="W6" s="559" t="s">
        <v>101</v>
      </c>
      <c r="X6" s="483"/>
      <c r="Y6" s="483"/>
      <c r="Z6" s="483"/>
      <c r="AA6" s="483"/>
      <c r="AB6" s="484"/>
      <c r="AC6" s="636" t="s">
        <v>102</v>
      </c>
      <c r="AD6" s="637"/>
      <c r="AE6" s="637"/>
      <c r="AF6" s="637"/>
      <c r="AG6" s="637"/>
      <c r="AH6" s="637"/>
      <c r="AI6" s="637"/>
      <c r="AJ6" s="637"/>
      <c r="AK6" s="637"/>
      <c r="AL6" s="638"/>
      <c r="AM6" s="537" t="s">
        <v>103</v>
      </c>
      <c r="AN6" s="442"/>
      <c r="AO6" s="442"/>
      <c r="AP6" s="442"/>
      <c r="AQ6" s="442"/>
      <c r="AR6" s="442"/>
      <c r="AS6" s="442"/>
      <c r="AT6" s="443"/>
      <c r="AU6" s="525" t="s">
        <v>96</v>
      </c>
      <c r="AV6" s="526"/>
      <c r="AW6" s="526"/>
      <c r="AX6" s="526"/>
      <c r="AY6" s="448" t="s">
        <v>104</v>
      </c>
      <c r="AZ6" s="449"/>
      <c r="BA6" s="449"/>
      <c r="BB6" s="449"/>
      <c r="BC6" s="449"/>
      <c r="BD6" s="449"/>
      <c r="BE6" s="449"/>
      <c r="BF6" s="449"/>
      <c r="BG6" s="449"/>
      <c r="BH6" s="449"/>
      <c r="BI6" s="449"/>
      <c r="BJ6" s="449"/>
      <c r="BK6" s="449"/>
      <c r="BL6" s="449"/>
      <c r="BM6" s="450"/>
      <c r="BN6" s="468">
        <v>206381</v>
      </c>
      <c r="BO6" s="469"/>
      <c r="BP6" s="469"/>
      <c r="BQ6" s="469"/>
      <c r="BR6" s="469"/>
      <c r="BS6" s="469"/>
      <c r="BT6" s="469"/>
      <c r="BU6" s="470"/>
      <c r="BV6" s="468">
        <v>161369</v>
      </c>
      <c r="BW6" s="469"/>
      <c r="BX6" s="469"/>
      <c r="BY6" s="469"/>
      <c r="BZ6" s="469"/>
      <c r="CA6" s="469"/>
      <c r="CB6" s="469"/>
      <c r="CC6" s="470"/>
      <c r="CD6" s="477" t="s">
        <v>105</v>
      </c>
      <c r="CE6" s="478"/>
      <c r="CF6" s="478"/>
      <c r="CG6" s="478"/>
      <c r="CH6" s="478"/>
      <c r="CI6" s="478"/>
      <c r="CJ6" s="478"/>
      <c r="CK6" s="478"/>
      <c r="CL6" s="478"/>
      <c r="CM6" s="478"/>
      <c r="CN6" s="478"/>
      <c r="CO6" s="478"/>
      <c r="CP6" s="478"/>
      <c r="CQ6" s="478"/>
      <c r="CR6" s="478"/>
      <c r="CS6" s="479"/>
      <c r="CT6" s="621">
        <v>79.8</v>
      </c>
      <c r="CU6" s="622"/>
      <c r="CV6" s="622"/>
      <c r="CW6" s="622"/>
      <c r="CX6" s="622"/>
      <c r="CY6" s="622"/>
      <c r="CZ6" s="622"/>
      <c r="DA6" s="623"/>
      <c r="DB6" s="621">
        <v>78.3</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106</v>
      </c>
      <c r="AN7" s="442"/>
      <c r="AO7" s="442"/>
      <c r="AP7" s="442"/>
      <c r="AQ7" s="442"/>
      <c r="AR7" s="442"/>
      <c r="AS7" s="442"/>
      <c r="AT7" s="443"/>
      <c r="AU7" s="525" t="s">
        <v>107</v>
      </c>
      <c r="AV7" s="526"/>
      <c r="AW7" s="526"/>
      <c r="AX7" s="526"/>
      <c r="AY7" s="448" t="s">
        <v>108</v>
      </c>
      <c r="AZ7" s="449"/>
      <c r="BA7" s="449"/>
      <c r="BB7" s="449"/>
      <c r="BC7" s="449"/>
      <c r="BD7" s="449"/>
      <c r="BE7" s="449"/>
      <c r="BF7" s="449"/>
      <c r="BG7" s="449"/>
      <c r="BH7" s="449"/>
      <c r="BI7" s="449"/>
      <c r="BJ7" s="449"/>
      <c r="BK7" s="449"/>
      <c r="BL7" s="449"/>
      <c r="BM7" s="450"/>
      <c r="BN7" s="468">
        <v>33400</v>
      </c>
      <c r="BO7" s="469"/>
      <c r="BP7" s="469"/>
      <c r="BQ7" s="469"/>
      <c r="BR7" s="469"/>
      <c r="BS7" s="469"/>
      <c r="BT7" s="469"/>
      <c r="BU7" s="470"/>
      <c r="BV7" s="468">
        <v>119106</v>
      </c>
      <c r="BW7" s="469"/>
      <c r="BX7" s="469"/>
      <c r="BY7" s="469"/>
      <c r="BZ7" s="469"/>
      <c r="CA7" s="469"/>
      <c r="CB7" s="469"/>
      <c r="CC7" s="470"/>
      <c r="CD7" s="477" t="s">
        <v>109</v>
      </c>
      <c r="CE7" s="478"/>
      <c r="CF7" s="478"/>
      <c r="CG7" s="478"/>
      <c r="CH7" s="478"/>
      <c r="CI7" s="478"/>
      <c r="CJ7" s="478"/>
      <c r="CK7" s="478"/>
      <c r="CL7" s="478"/>
      <c r="CM7" s="478"/>
      <c r="CN7" s="478"/>
      <c r="CO7" s="478"/>
      <c r="CP7" s="478"/>
      <c r="CQ7" s="478"/>
      <c r="CR7" s="478"/>
      <c r="CS7" s="479"/>
      <c r="CT7" s="468">
        <v>1650534</v>
      </c>
      <c r="CU7" s="469"/>
      <c r="CV7" s="469"/>
      <c r="CW7" s="469"/>
      <c r="CX7" s="469"/>
      <c r="CY7" s="469"/>
      <c r="CZ7" s="469"/>
      <c r="DA7" s="470"/>
      <c r="DB7" s="468">
        <v>1614749</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110</v>
      </c>
      <c r="AN8" s="442"/>
      <c r="AO8" s="442"/>
      <c r="AP8" s="442"/>
      <c r="AQ8" s="442"/>
      <c r="AR8" s="442"/>
      <c r="AS8" s="442"/>
      <c r="AT8" s="443"/>
      <c r="AU8" s="525" t="s">
        <v>107</v>
      </c>
      <c r="AV8" s="526"/>
      <c r="AW8" s="526"/>
      <c r="AX8" s="526"/>
      <c r="AY8" s="448" t="s">
        <v>111</v>
      </c>
      <c r="AZ8" s="449"/>
      <c r="BA8" s="449"/>
      <c r="BB8" s="449"/>
      <c r="BC8" s="449"/>
      <c r="BD8" s="449"/>
      <c r="BE8" s="449"/>
      <c r="BF8" s="449"/>
      <c r="BG8" s="449"/>
      <c r="BH8" s="449"/>
      <c r="BI8" s="449"/>
      <c r="BJ8" s="449"/>
      <c r="BK8" s="449"/>
      <c r="BL8" s="449"/>
      <c r="BM8" s="450"/>
      <c r="BN8" s="468">
        <v>172981</v>
      </c>
      <c r="BO8" s="469"/>
      <c r="BP8" s="469"/>
      <c r="BQ8" s="469"/>
      <c r="BR8" s="469"/>
      <c r="BS8" s="469"/>
      <c r="BT8" s="469"/>
      <c r="BU8" s="470"/>
      <c r="BV8" s="468">
        <v>42263</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0.96</v>
      </c>
      <c r="CU8" s="582"/>
      <c r="CV8" s="582"/>
      <c r="CW8" s="582"/>
      <c r="CX8" s="582"/>
      <c r="CY8" s="582"/>
      <c r="CZ8" s="582"/>
      <c r="DA8" s="583"/>
      <c r="DB8" s="581">
        <v>0.98</v>
      </c>
      <c r="DC8" s="582"/>
      <c r="DD8" s="582"/>
      <c r="DE8" s="582"/>
      <c r="DF8" s="582"/>
      <c r="DG8" s="582"/>
      <c r="DH8" s="582"/>
      <c r="DI8" s="583"/>
      <c r="DJ8" s="186"/>
      <c r="DK8" s="186"/>
      <c r="DL8" s="186"/>
      <c r="DM8" s="186"/>
      <c r="DN8" s="186"/>
      <c r="DO8" s="186"/>
    </row>
    <row r="9" spans="1:119" ht="18.75" customHeight="1" thickBot="1" x14ac:dyDescent="0.25">
      <c r="A9" s="187"/>
      <c r="B9" s="610" t="s">
        <v>113</v>
      </c>
      <c r="C9" s="611"/>
      <c r="D9" s="611"/>
      <c r="E9" s="611"/>
      <c r="F9" s="611"/>
      <c r="G9" s="611"/>
      <c r="H9" s="611"/>
      <c r="I9" s="611"/>
      <c r="J9" s="611"/>
      <c r="K9" s="531"/>
      <c r="L9" s="612" t="s">
        <v>114</v>
      </c>
      <c r="M9" s="613"/>
      <c r="N9" s="613"/>
      <c r="O9" s="613"/>
      <c r="P9" s="613"/>
      <c r="Q9" s="614"/>
      <c r="R9" s="615">
        <v>1128</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96</v>
      </c>
      <c r="AV9" s="526"/>
      <c r="AW9" s="526"/>
      <c r="AX9" s="526"/>
      <c r="AY9" s="448" t="s">
        <v>117</v>
      </c>
      <c r="AZ9" s="449"/>
      <c r="BA9" s="449"/>
      <c r="BB9" s="449"/>
      <c r="BC9" s="449"/>
      <c r="BD9" s="449"/>
      <c r="BE9" s="449"/>
      <c r="BF9" s="449"/>
      <c r="BG9" s="449"/>
      <c r="BH9" s="449"/>
      <c r="BI9" s="449"/>
      <c r="BJ9" s="449"/>
      <c r="BK9" s="449"/>
      <c r="BL9" s="449"/>
      <c r="BM9" s="450"/>
      <c r="BN9" s="468">
        <v>130718</v>
      </c>
      <c r="BO9" s="469"/>
      <c r="BP9" s="469"/>
      <c r="BQ9" s="469"/>
      <c r="BR9" s="469"/>
      <c r="BS9" s="469"/>
      <c r="BT9" s="469"/>
      <c r="BU9" s="470"/>
      <c r="BV9" s="468">
        <v>-39046</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17.899999999999999</v>
      </c>
      <c r="CU9" s="439"/>
      <c r="CV9" s="439"/>
      <c r="CW9" s="439"/>
      <c r="CX9" s="439"/>
      <c r="CY9" s="439"/>
      <c r="CZ9" s="439"/>
      <c r="DA9" s="440"/>
      <c r="DB9" s="438">
        <v>17.399999999999999</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119</v>
      </c>
      <c r="M10" s="442"/>
      <c r="N10" s="442"/>
      <c r="O10" s="442"/>
      <c r="P10" s="442"/>
      <c r="Q10" s="443"/>
      <c r="R10" s="444">
        <v>1230</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0</v>
      </c>
      <c r="BO10" s="469"/>
      <c r="BP10" s="469"/>
      <c r="BQ10" s="469"/>
      <c r="BR10" s="469"/>
      <c r="BS10" s="469"/>
      <c r="BT10" s="469"/>
      <c r="BU10" s="470"/>
      <c r="BV10" s="468">
        <v>126</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6" t="s">
        <v>124</v>
      </c>
      <c r="M11" s="517"/>
      <c r="N11" s="517"/>
      <c r="O11" s="517"/>
      <c r="P11" s="517"/>
      <c r="Q11" s="518"/>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2">
      <c r="A12" s="187"/>
      <c r="B12" s="584" t="s">
        <v>131</v>
      </c>
      <c r="C12" s="585"/>
      <c r="D12" s="585"/>
      <c r="E12" s="585"/>
      <c r="F12" s="585"/>
      <c r="G12" s="585"/>
      <c r="H12" s="585"/>
      <c r="I12" s="585"/>
      <c r="J12" s="585"/>
      <c r="K12" s="586"/>
      <c r="L12" s="593" t="s">
        <v>132</v>
      </c>
      <c r="M12" s="594"/>
      <c r="N12" s="594"/>
      <c r="O12" s="594"/>
      <c r="P12" s="594"/>
      <c r="Q12" s="595"/>
      <c r="R12" s="596">
        <v>1136</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107</v>
      </c>
      <c r="AV12" s="526"/>
      <c r="AW12" s="526"/>
      <c r="AX12" s="526"/>
      <c r="AY12" s="448" t="s">
        <v>136</v>
      </c>
      <c r="AZ12" s="449"/>
      <c r="BA12" s="449"/>
      <c r="BB12" s="449"/>
      <c r="BC12" s="449"/>
      <c r="BD12" s="449"/>
      <c r="BE12" s="449"/>
      <c r="BF12" s="449"/>
      <c r="BG12" s="449"/>
      <c r="BH12" s="449"/>
      <c r="BI12" s="449"/>
      <c r="BJ12" s="449"/>
      <c r="BK12" s="449"/>
      <c r="BL12" s="449"/>
      <c r="BM12" s="450"/>
      <c r="BN12" s="468">
        <v>130656</v>
      </c>
      <c r="BO12" s="469"/>
      <c r="BP12" s="469"/>
      <c r="BQ12" s="469"/>
      <c r="BR12" s="469"/>
      <c r="BS12" s="469"/>
      <c r="BT12" s="469"/>
      <c r="BU12" s="470"/>
      <c r="BV12" s="468">
        <v>104800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139</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140</v>
      </c>
      <c r="N13" s="569"/>
      <c r="O13" s="569"/>
      <c r="P13" s="569"/>
      <c r="Q13" s="570"/>
      <c r="R13" s="571">
        <v>1120</v>
      </c>
      <c r="S13" s="572"/>
      <c r="T13" s="572"/>
      <c r="U13" s="572"/>
      <c r="V13" s="573"/>
      <c r="W13" s="559" t="s">
        <v>141</v>
      </c>
      <c r="X13" s="483"/>
      <c r="Y13" s="483"/>
      <c r="Z13" s="483"/>
      <c r="AA13" s="483"/>
      <c r="AB13" s="484"/>
      <c r="AC13" s="444">
        <v>128</v>
      </c>
      <c r="AD13" s="445"/>
      <c r="AE13" s="445"/>
      <c r="AF13" s="445"/>
      <c r="AG13" s="446"/>
      <c r="AH13" s="444">
        <v>122</v>
      </c>
      <c r="AI13" s="445"/>
      <c r="AJ13" s="445"/>
      <c r="AK13" s="445"/>
      <c r="AL13" s="447"/>
      <c r="AM13" s="537" t="s">
        <v>142</v>
      </c>
      <c r="AN13" s="442"/>
      <c r="AO13" s="442"/>
      <c r="AP13" s="442"/>
      <c r="AQ13" s="442"/>
      <c r="AR13" s="442"/>
      <c r="AS13" s="442"/>
      <c r="AT13" s="443"/>
      <c r="AU13" s="525" t="s">
        <v>143</v>
      </c>
      <c r="AV13" s="526"/>
      <c r="AW13" s="526"/>
      <c r="AX13" s="526"/>
      <c r="AY13" s="448" t="s">
        <v>144</v>
      </c>
      <c r="AZ13" s="449"/>
      <c r="BA13" s="449"/>
      <c r="BB13" s="449"/>
      <c r="BC13" s="449"/>
      <c r="BD13" s="449"/>
      <c r="BE13" s="449"/>
      <c r="BF13" s="449"/>
      <c r="BG13" s="449"/>
      <c r="BH13" s="449"/>
      <c r="BI13" s="449"/>
      <c r="BJ13" s="449"/>
      <c r="BK13" s="449"/>
      <c r="BL13" s="449"/>
      <c r="BM13" s="450"/>
      <c r="BN13" s="468">
        <v>62</v>
      </c>
      <c r="BO13" s="469"/>
      <c r="BP13" s="469"/>
      <c r="BQ13" s="469"/>
      <c r="BR13" s="469"/>
      <c r="BS13" s="469"/>
      <c r="BT13" s="469"/>
      <c r="BU13" s="470"/>
      <c r="BV13" s="468">
        <v>-143720</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7.6</v>
      </c>
      <c r="CU13" s="439"/>
      <c r="CV13" s="439"/>
      <c r="CW13" s="439"/>
      <c r="CX13" s="439"/>
      <c r="CY13" s="439"/>
      <c r="CZ13" s="439"/>
      <c r="DA13" s="440"/>
      <c r="DB13" s="438">
        <v>8.1</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146</v>
      </c>
      <c r="M14" s="605"/>
      <c r="N14" s="605"/>
      <c r="O14" s="605"/>
      <c r="P14" s="605"/>
      <c r="Q14" s="606"/>
      <c r="R14" s="571">
        <v>1158</v>
      </c>
      <c r="S14" s="572"/>
      <c r="T14" s="572"/>
      <c r="U14" s="572"/>
      <c r="V14" s="573"/>
      <c r="W14" s="574"/>
      <c r="X14" s="486"/>
      <c r="Y14" s="486"/>
      <c r="Z14" s="486"/>
      <c r="AA14" s="486"/>
      <c r="AB14" s="487"/>
      <c r="AC14" s="564">
        <v>22.2</v>
      </c>
      <c r="AD14" s="565"/>
      <c r="AE14" s="565"/>
      <c r="AF14" s="565"/>
      <c r="AG14" s="566"/>
      <c r="AH14" s="564">
        <v>19.8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t="s">
        <v>148</v>
      </c>
      <c r="CU14" s="576"/>
      <c r="CV14" s="576"/>
      <c r="CW14" s="576"/>
      <c r="CX14" s="576"/>
      <c r="CY14" s="576"/>
      <c r="CZ14" s="576"/>
      <c r="DA14" s="577"/>
      <c r="DB14" s="575" t="s">
        <v>138</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140</v>
      </c>
      <c r="N15" s="569"/>
      <c r="O15" s="569"/>
      <c r="P15" s="569"/>
      <c r="Q15" s="570"/>
      <c r="R15" s="571">
        <v>1140</v>
      </c>
      <c r="S15" s="572"/>
      <c r="T15" s="572"/>
      <c r="U15" s="572"/>
      <c r="V15" s="573"/>
      <c r="W15" s="559" t="s">
        <v>149</v>
      </c>
      <c r="X15" s="483"/>
      <c r="Y15" s="483"/>
      <c r="Z15" s="483"/>
      <c r="AA15" s="483"/>
      <c r="AB15" s="484"/>
      <c r="AC15" s="444">
        <v>116</v>
      </c>
      <c r="AD15" s="445"/>
      <c r="AE15" s="445"/>
      <c r="AF15" s="445"/>
      <c r="AG15" s="446"/>
      <c r="AH15" s="444">
        <v>140</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1112423</v>
      </c>
      <c r="BO15" s="464"/>
      <c r="BP15" s="464"/>
      <c r="BQ15" s="464"/>
      <c r="BR15" s="464"/>
      <c r="BS15" s="464"/>
      <c r="BT15" s="464"/>
      <c r="BU15" s="465"/>
      <c r="BV15" s="463">
        <v>1161031</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6"/>
      <c r="Y16" s="486"/>
      <c r="Z16" s="486"/>
      <c r="AA16" s="486"/>
      <c r="AB16" s="487"/>
      <c r="AC16" s="564">
        <v>20.100000000000001</v>
      </c>
      <c r="AD16" s="565"/>
      <c r="AE16" s="565"/>
      <c r="AF16" s="565"/>
      <c r="AG16" s="566"/>
      <c r="AH16" s="564">
        <v>22.7</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1195826</v>
      </c>
      <c r="BO16" s="469"/>
      <c r="BP16" s="469"/>
      <c r="BQ16" s="469"/>
      <c r="BR16" s="469"/>
      <c r="BS16" s="469"/>
      <c r="BT16" s="469"/>
      <c r="BU16" s="470"/>
      <c r="BV16" s="468">
        <v>1193426</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155</v>
      </c>
      <c r="N17" s="554"/>
      <c r="O17" s="554"/>
      <c r="P17" s="554"/>
      <c r="Q17" s="555"/>
      <c r="R17" s="556" t="s">
        <v>156</v>
      </c>
      <c r="S17" s="557"/>
      <c r="T17" s="557"/>
      <c r="U17" s="557"/>
      <c r="V17" s="558"/>
      <c r="W17" s="559" t="s">
        <v>157</v>
      </c>
      <c r="X17" s="483"/>
      <c r="Y17" s="483"/>
      <c r="Z17" s="483"/>
      <c r="AA17" s="483"/>
      <c r="AB17" s="484"/>
      <c r="AC17" s="444">
        <v>333</v>
      </c>
      <c r="AD17" s="445"/>
      <c r="AE17" s="445"/>
      <c r="AF17" s="445"/>
      <c r="AG17" s="446"/>
      <c r="AH17" s="444">
        <v>354</v>
      </c>
      <c r="AI17" s="445"/>
      <c r="AJ17" s="445"/>
      <c r="AK17" s="445"/>
      <c r="AL17" s="447"/>
      <c r="AM17" s="537"/>
      <c r="AN17" s="442"/>
      <c r="AO17" s="442"/>
      <c r="AP17" s="442"/>
      <c r="AQ17" s="442"/>
      <c r="AR17" s="442"/>
      <c r="AS17" s="442"/>
      <c r="AT17" s="443"/>
      <c r="AU17" s="525"/>
      <c r="AV17" s="526"/>
      <c r="AW17" s="526"/>
      <c r="AX17" s="526"/>
      <c r="AY17" s="448" t="s">
        <v>158</v>
      </c>
      <c r="AZ17" s="449"/>
      <c r="BA17" s="449"/>
      <c r="BB17" s="449"/>
      <c r="BC17" s="449"/>
      <c r="BD17" s="449"/>
      <c r="BE17" s="449"/>
      <c r="BF17" s="449"/>
      <c r="BG17" s="449"/>
      <c r="BH17" s="449"/>
      <c r="BI17" s="449"/>
      <c r="BJ17" s="449"/>
      <c r="BK17" s="449"/>
      <c r="BL17" s="449"/>
      <c r="BM17" s="450"/>
      <c r="BN17" s="468">
        <v>1454077</v>
      </c>
      <c r="BO17" s="469"/>
      <c r="BP17" s="469"/>
      <c r="BQ17" s="469"/>
      <c r="BR17" s="469"/>
      <c r="BS17" s="469"/>
      <c r="BT17" s="469"/>
      <c r="BU17" s="470"/>
      <c r="BV17" s="468">
        <v>1523719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159</v>
      </c>
      <c r="C18" s="531"/>
      <c r="D18" s="531"/>
      <c r="E18" s="532"/>
      <c r="F18" s="532"/>
      <c r="G18" s="532"/>
      <c r="H18" s="532"/>
      <c r="I18" s="532"/>
      <c r="J18" s="532"/>
      <c r="K18" s="532"/>
      <c r="L18" s="533">
        <v>181.85</v>
      </c>
      <c r="M18" s="533"/>
      <c r="N18" s="533"/>
      <c r="O18" s="533"/>
      <c r="P18" s="533"/>
      <c r="Q18" s="533"/>
      <c r="R18" s="534"/>
      <c r="S18" s="534"/>
      <c r="T18" s="534"/>
      <c r="U18" s="534"/>
      <c r="V18" s="535"/>
      <c r="W18" s="549"/>
      <c r="X18" s="550"/>
      <c r="Y18" s="550"/>
      <c r="Z18" s="550"/>
      <c r="AA18" s="550"/>
      <c r="AB18" s="560"/>
      <c r="AC18" s="432">
        <v>57.7</v>
      </c>
      <c r="AD18" s="433"/>
      <c r="AE18" s="433"/>
      <c r="AF18" s="433"/>
      <c r="AG18" s="536"/>
      <c r="AH18" s="432">
        <v>57.5</v>
      </c>
      <c r="AI18" s="433"/>
      <c r="AJ18" s="433"/>
      <c r="AK18" s="433"/>
      <c r="AL18" s="434"/>
      <c r="AM18" s="537"/>
      <c r="AN18" s="442"/>
      <c r="AO18" s="442"/>
      <c r="AP18" s="442"/>
      <c r="AQ18" s="442"/>
      <c r="AR18" s="442"/>
      <c r="AS18" s="442"/>
      <c r="AT18" s="443"/>
      <c r="AU18" s="525"/>
      <c r="AV18" s="526"/>
      <c r="AW18" s="526"/>
      <c r="AX18" s="526"/>
      <c r="AY18" s="448" t="s">
        <v>160</v>
      </c>
      <c r="AZ18" s="449"/>
      <c r="BA18" s="449"/>
      <c r="BB18" s="449"/>
      <c r="BC18" s="449"/>
      <c r="BD18" s="449"/>
      <c r="BE18" s="449"/>
      <c r="BF18" s="449"/>
      <c r="BG18" s="449"/>
      <c r="BH18" s="449"/>
      <c r="BI18" s="449"/>
      <c r="BJ18" s="449"/>
      <c r="BK18" s="449"/>
      <c r="BL18" s="449"/>
      <c r="BM18" s="450"/>
      <c r="BN18" s="468">
        <v>1229635</v>
      </c>
      <c r="BO18" s="469"/>
      <c r="BP18" s="469"/>
      <c r="BQ18" s="469"/>
      <c r="BR18" s="469"/>
      <c r="BS18" s="469"/>
      <c r="BT18" s="469"/>
      <c r="BU18" s="470"/>
      <c r="BV18" s="468">
        <v>1217785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161</v>
      </c>
      <c r="C19" s="531"/>
      <c r="D19" s="531"/>
      <c r="E19" s="532"/>
      <c r="F19" s="532"/>
      <c r="G19" s="532"/>
      <c r="H19" s="532"/>
      <c r="I19" s="532"/>
      <c r="J19" s="532"/>
      <c r="K19" s="532"/>
      <c r="L19" s="538">
        <v>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162</v>
      </c>
      <c r="AZ19" s="449"/>
      <c r="BA19" s="449"/>
      <c r="BB19" s="449"/>
      <c r="BC19" s="449"/>
      <c r="BD19" s="449"/>
      <c r="BE19" s="449"/>
      <c r="BF19" s="449"/>
      <c r="BG19" s="449"/>
      <c r="BH19" s="449"/>
      <c r="BI19" s="449"/>
      <c r="BJ19" s="449"/>
      <c r="BK19" s="449"/>
      <c r="BL19" s="449"/>
      <c r="BM19" s="450"/>
      <c r="BN19" s="468">
        <v>2164362</v>
      </c>
      <c r="BO19" s="469"/>
      <c r="BP19" s="469"/>
      <c r="BQ19" s="469"/>
      <c r="BR19" s="469"/>
      <c r="BS19" s="469"/>
      <c r="BT19" s="469"/>
      <c r="BU19" s="470"/>
      <c r="BV19" s="468">
        <v>2265090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163</v>
      </c>
      <c r="C20" s="531"/>
      <c r="D20" s="531"/>
      <c r="E20" s="532"/>
      <c r="F20" s="532"/>
      <c r="G20" s="532"/>
      <c r="H20" s="532"/>
      <c r="I20" s="532"/>
      <c r="J20" s="532"/>
      <c r="K20" s="532"/>
      <c r="L20" s="538">
        <v>552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7"/>
      <c r="AO20" s="517"/>
      <c r="AP20" s="517"/>
      <c r="AQ20" s="517"/>
      <c r="AR20" s="517"/>
      <c r="AS20" s="517"/>
      <c r="AT20" s="518"/>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164</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9" t="s">
        <v>165</v>
      </c>
      <c r="C22" s="500"/>
      <c r="D22" s="501"/>
      <c r="E22" s="508" t="s">
        <v>1</v>
      </c>
      <c r="F22" s="483"/>
      <c r="G22" s="483"/>
      <c r="H22" s="483"/>
      <c r="I22" s="483"/>
      <c r="J22" s="483"/>
      <c r="K22" s="484"/>
      <c r="L22" s="508" t="s">
        <v>166</v>
      </c>
      <c r="M22" s="483"/>
      <c r="N22" s="483"/>
      <c r="O22" s="483"/>
      <c r="P22" s="484"/>
      <c r="Q22" s="493" t="s">
        <v>167</v>
      </c>
      <c r="R22" s="494"/>
      <c r="S22" s="494"/>
      <c r="T22" s="494"/>
      <c r="U22" s="494"/>
      <c r="V22" s="509"/>
      <c r="W22" s="511" t="s">
        <v>168</v>
      </c>
      <c r="X22" s="500"/>
      <c r="Y22" s="501"/>
      <c r="Z22" s="508" t="s">
        <v>1</v>
      </c>
      <c r="AA22" s="483"/>
      <c r="AB22" s="483"/>
      <c r="AC22" s="483"/>
      <c r="AD22" s="483"/>
      <c r="AE22" s="483"/>
      <c r="AF22" s="483"/>
      <c r="AG22" s="484"/>
      <c r="AH22" s="482" t="s">
        <v>169</v>
      </c>
      <c r="AI22" s="483"/>
      <c r="AJ22" s="483"/>
      <c r="AK22" s="483"/>
      <c r="AL22" s="484"/>
      <c r="AM22" s="482" t="s">
        <v>170</v>
      </c>
      <c r="AN22" s="488"/>
      <c r="AO22" s="488"/>
      <c r="AP22" s="488"/>
      <c r="AQ22" s="488"/>
      <c r="AR22" s="489"/>
      <c r="AS22" s="493" t="s">
        <v>167</v>
      </c>
      <c r="AT22" s="494"/>
      <c r="AU22" s="494"/>
      <c r="AV22" s="494"/>
      <c r="AW22" s="494"/>
      <c r="AX22" s="495"/>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2"/>
      <c r="C23" s="503"/>
      <c r="D23" s="504"/>
      <c r="E23" s="485"/>
      <c r="F23" s="486"/>
      <c r="G23" s="486"/>
      <c r="H23" s="486"/>
      <c r="I23" s="486"/>
      <c r="J23" s="486"/>
      <c r="K23" s="487"/>
      <c r="L23" s="485"/>
      <c r="M23" s="486"/>
      <c r="N23" s="486"/>
      <c r="O23" s="486"/>
      <c r="P23" s="487"/>
      <c r="Q23" s="496"/>
      <c r="R23" s="497"/>
      <c r="S23" s="497"/>
      <c r="T23" s="497"/>
      <c r="U23" s="497"/>
      <c r="V23" s="510"/>
      <c r="W23" s="512"/>
      <c r="X23" s="503"/>
      <c r="Y23" s="504"/>
      <c r="Z23" s="485"/>
      <c r="AA23" s="486"/>
      <c r="AB23" s="486"/>
      <c r="AC23" s="486"/>
      <c r="AD23" s="486"/>
      <c r="AE23" s="486"/>
      <c r="AF23" s="486"/>
      <c r="AG23" s="487"/>
      <c r="AH23" s="485"/>
      <c r="AI23" s="486"/>
      <c r="AJ23" s="486"/>
      <c r="AK23" s="486"/>
      <c r="AL23" s="487"/>
      <c r="AM23" s="490"/>
      <c r="AN23" s="491"/>
      <c r="AO23" s="491"/>
      <c r="AP23" s="491"/>
      <c r="AQ23" s="491"/>
      <c r="AR23" s="492"/>
      <c r="AS23" s="496"/>
      <c r="AT23" s="497"/>
      <c r="AU23" s="497"/>
      <c r="AV23" s="497"/>
      <c r="AW23" s="497"/>
      <c r="AX23" s="498"/>
      <c r="AY23" s="460" t="s">
        <v>171</v>
      </c>
      <c r="AZ23" s="461"/>
      <c r="BA23" s="461"/>
      <c r="BB23" s="461"/>
      <c r="BC23" s="461"/>
      <c r="BD23" s="461"/>
      <c r="BE23" s="461"/>
      <c r="BF23" s="461"/>
      <c r="BG23" s="461"/>
      <c r="BH23" s="461"/>
      <c r="BI23" s="461"/>
      <c r="BJ23" s="461"/>
      <c r="BK23" s="461"/>
      <c r="BL23" s="461"/>
      <c r="BM23" s="462"/>
      <c r="BN23" s="468">
        <v>3134551</v>
      </c>
      <c r="BO23" s="469"/>
      <c r="BP23" s="469"/>
      <c r="BQ23" s="469"/>
      <c r="BR23" s="469"/>
      <c r="BS23" s="469"/>
      <c r="BT23" s="469"/>
      <c r="BU23" s="470"/>
      <c r="BV23" s="468">
        <v>2865375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2"/>
      <c r="C24" s="503"/>
      <c r="D24" s="504"/>
      <c r="E24" s="441" t="s">
        <v>172</v>
      </c>
      <c r="F24" s="442"/>
      <c r="G24" s="442"/>
      <c r="H24" s="442"/>
      <c r="I24" s="442"/>
      <c r="J24" s="442"/>
      <c r="K24" s="443"/>
      <c r="L24" s="444">
        <v>1</v>
      </c>
      <c r="M24" s="445"/>
      <c r="N24" s="445"/>
      <c r="O24" s="445"/>
      <c r="P24" s="446"/>
      <c r="Q24" s="444">
        <v>5500</v>
      </c>
      <c r="R24" s="445"/>
      <c r="S24" s="445"/>
      <c r="T24" s="445"/>
      <c r="U24" s="445"/>
      <c r="V24" s="446"/>
      <c r="W24" s="512"/>
      <c r="X24" s="503"/>
      <c r="Y24" s="504"/>
      <c r="Z24" s="441" t="s">
        <v>173</v>
      </c>
      <c r="AA24" s="442"/>
      <c r="AB24" s="442"/>
      <c r="AC24" s="442"/>
      <c r="AD24" s="442"/>
      <c r="AE24" s="442"/>
      <c r="AF24" s="442"/>
      <c r="AG24" s="443"/>
      <c r="AH24" s="444">
        <v>33</v>
      </c>
      <c r="AI24" s="445"/>
      <c r="AJ24" s="445"/>
      <c r="AK24" s="445"/>
      <c r="AL24" s="446"/>
      <c r="AM24" s="444">
        <v>88110</v>
      </c>
      <c r="AN24" s="445"/>
      <c r="AO24" s="445"/>
      <c r="AP24" s="445"/>
      <c r="AQ24" s="445"/>
      <c r="AR24" s="446"/>
      <c r="AS24" s="444">
        <v>2670</v>
      </c>
      <c r="AT24" s="445"/>
      <c r="AU24" s="445"/>
      <c r="AV24" s="445"/>
      <c r="AW24" s="445"/>
      <c r="AX24" s="447"/>
      <c r="AY24" s="435" t="s">
        <v>174</v>
      </c>
      <c r="AZ24" s="436"/>
      <c r="BA24" s="436"/>
      <c r="BB24" s="436"/>
      <c r="BC24" s="436"/>
      <c r="BD24" s="436"/>
      <c r="BE24" s="436"/>
      <c r="BF24" s="436"/>
      <c r="BG24" s="436"/>
      <c r="BH24" s="436"/>
      <c r="BI24" s="436"/>
      <c r="BJ24" s="436"/>
      <c r="BK24" s="436"/>
      <c r="BL24" s="436"/>
      <c r="BM24" s="437"/>
      <c r="BN24" s="468">
        <v>3089698</v>
      </c>
      <c r="BO24" s="469"/>
      <c r="BP24" s="469"/>
      <c r="BQ24" s="469"/>
      <c r="BR24" s="469"/>
      <c r="BS24" s="469"/>
      <c r="BT24" s="469"/>
      <c r="BU24" s="470"/>
      <c r="BV24" s="468">
        <v>2813399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2"/>
      <c r="C25" s="503"/>
      <c r="D25" s="504"/>
      <c r="E25" s="441" t="s">
        <v>175</v>
      </c>
      <c r="F25" s="442"/>
      <c r="G25" s="442"/>
      <c r="H25" s="442"/>
      <c r="I25" s="442"/>
      <c r="J25" s="442"/>
      <c r="K25" s="443"/>
      <c r="L25" s="444" t="s">
        <v>138</v>
      </c>
      <c r="M25" s="445"/>
      <c r="N25" s="445"/>
      <c r="O25" s="445"/>
      <c r="P25" s="446"/>
      <c r="Q25" s="444" t="s">
        <v>176</v>
      </c>
      <c r="R25" s="445"/>
      <c r="S25" s="445"/>
      <c r="T25" s="445"/>
      <c r="U25" s="445"/>
      <c r="V25" s="446"/>
      <c r="W25" s="512"/>
      <c r="X25" s="503"/>
      <c r="Y25" s="504"/>
      <c r="Z25" s="441" t="s">
        <v>177</v>
      </c>
      <c r="AA25" s="442"/>
      <c r="AB25" s="442"/>
      <c r="AC25" s="442"/>
      <c r="AD25" s="442"/>
      <c r="AE25" s="442"/>
      <c r="AF25" s="442"/>
      <c r="AG25" s="443"/>
      <c r="AH25" s="444" t="s">
        <v>138</v>
      </c>
      <c r="AI25" s="445"/>
      <c r="AJ25" s="445"/>
      <c r="AK25" s="445"/>
      <c r="AL25" s="446"/>
      <c r="AM25" s="444" t="s">
        <v>138</v>
      </c>
      <c r="AN25" s="445"/>
      <c r="AO25" s="445"/>
      <c r="AP25" s="445"/>
      <c r="AQ25" s="445"/>
      <c r="AR25" s="446"/>
      <c r="AS25" s="444" t="s">
        <v>139</v>
      </c>
      <c r="AT25" s="445"/>
      <c r="AU25" s="445"/>
      <c r="AV25" s="445"/>
      <c r="AW25" s="445"/>
      <c r="AX25" s="447"/>
      <c r="AY25" s="460" t="s">
        <v>178</v>
      </c>
      <c r="AZ25" s="461"/>
      <c r="BA25" s="461"/>
      <c r="BB25" s="461"/>
      <c r="BC25" s="461"/>
      <c r="BD25" s="461"/>
      <c r="BE25" s="461"/>
      <c r="BF25" s="461"/>
      <c r="BG25" s="461"/>
      <c r="BH25" s="461"/>
      <c r="BI25" s="461"/>
      <c r="BJ25" s="461"/>
      <c r="BK25" s="461"/>
      <c r="BL25" s="461"/>
      <c r="BM25" s="462"/>
      <c r="BN25" s="463">
        <v>101438</v>
      </c>
      <c r="BO25" s="464"/>
      <c r="BP25" s="464"/>
      <c r="BQ25" s="464"/>
      <c r="BR25" s="464"/>
      <c r="BS25" s="464"/>
      <c r="BT25" s="464"/>
      <c r="BU25" s="465"/>
      <c r="BV25" s="463">
        <v>194</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2"/>
      <c r="C26" s="503"/>
      <c r="D26" s="504"/>
      <c r="E26" s="441" t="s">
        <v>179</v>
      </c>
      <c r="F26" s="442"/>
      <c r="G26" s="442"/>
      <c r="H26" s="442"/>
      <c r="I26" s="442"/>
      <c r="J26" s="442"/>
      <c r="K26" s="443"/>
      <c r="L26" s="444">
        <v>1</v>
      </c>
      <c r="M26" s="445"/>
      <c r="N26" s="445"/>
      <c r="O26" s="445"/>
      <c r="P26" s="446"/>
      <c r="Q26" s="444">
        <v>4300</v>
      </c>
      <c r="R26" s="445"/>
      <c r="S26" s="445"/>
      <c r="T26" s="445"/>
      <c r="U26" s="445"/>
      <c r="V26" s="446"/>
      <c r="W26" s="512"/>
      <c r="X26" s="503"/>
      <c r="Y26" s="504"/>
      <c r="Z26" s="441" t="s">
        <v>180</v>
      </c>
      <c r="AA26" s="480"/>
      <c r="AB26" s="480"/>
      <c r="AC26" s="480"/>
      <c r="AD26" s="480"/>
      <c r="AE26" s="480"/>
      <c r="AF26" s="480"/>
      <c r="AG26" s="481"/>
      <c r="AH26" s="444" t="s">
        <v>139</v>
      </c>
      <c r="AI26" s="445"/>
      <c r="AJ26" s="445"/>
      <c r="AK26" s="445"/>
      <c r="AL26" s="446"/>
      <c r="AM26" s="444" t="s">
        <v>139</v>
      </c>
      <c r="AN26" s="445"/>
      <c r="AO26" s="445"/>
      <c r="AP26" s="445"/>
      <c r="AQ26" s="445"/>
      <c r="AR26" s="446"/>
      <c r="AS26" s="444" t="s">
        <v>139</v>
      </c>
      <c r="AT26" s="445"/>
      <c r="AU26" s="445"/>
      <c r="AV26" s="445"/>
      <c r="AW26" s="445"/>
      <c r="AX26" s="447"/>
      <c r="AY26" s="477" t="s">
        <v>181</v>
      </c>
      <c r="AZ26" s="478"/>
      <c r="BA26" s="478"/>
      <c r="BB26" s="478"/>
      <c r="BC26" s="478"/>
      <c r="BD26" s="478"/>
      <c r="BE26" s="478"/>
      <c r="BF26" s="478"/>
      <c r="BG26" s="478"/>
      <c r="BH26" s="478"/>
      <c r="BI26" s="478"/>
      <c r="BJ26" s="478"/>
      <c r="BK26" s="478"/>
      <c r="BL26" s="478"/>
      <c r="BM26" s="479"/>
      <c r="BN26" s="468" t="s">
        <v>139</v>
      </c>
      <c r="BO26" s="469"/>
      <c r="BP26" s="469"/>
      <c r="BQ26" s="469"/>
      <c r="BR26" s="469"/>
      <c r="BS26" s="469"/>
      <c r="BT26" s="469"/>
      <c r="BU26" s="470"/>
      <c r="BV26" s="468" t="s">
        <v>139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2"/>
      <c r="C27" s="503"/>
      <c r="D27" s="504"/>
      <c r="E27" s="441" t="s">
        <v>182</v>
      </c>
      <c r="F27" s="442"/>
      <c r="G27" s="442"/>
      <c r="H27" s="442"/>
      <c r="I27" s="442"/>
      <c r="J27" s="442"/>
      <c r="K27" s="443"/>
      <c r="L27" s="444">
        <v>1</v>
      </c>
      <c r="M27" s="445"/>
      <c r="N27" s="445"/>
      <c r="O27" s="445"/>
      <c r="P27" s="446"/>
      <c r="Q27" s="444">
        <v>2470</v>
      </c>
      <c r="R27" s="445"/>
      <c r="S27" s="445"/>
      <c r="T27" s="445"/>
      <c r="U27" s="445"/>
      <c r="V27" s="446"/>
      <c r="W27" s="512"/>
      <c r="X27" s="503"/>
      <c r="Y27" s="504"/>
      <c r="Z27" s="441" t="s">
        <v>183</v>
      </c>
      <c r="AA27" s="442"/>
      <c r="AB27" s="442"/>
      <c r="AC27" s="442"/>
      <c r="AD27" s="442"/>
      <c r="AE27" s="442"/>
      <c r="AF27" s="442"/>
      <c r="AG27" s="443"/>
      <c r="AH27" s="444" t="s">
        <v>176</v>
      </c>
      <c r="AI27" s="445"/>
      <c r="AJ27" s="445"/>
      <c r="AK27" s="445"/>
      <c r="AL27" s="446"/>
      <c r="AM27" s="444" t="s">
        <v>176</v>
      </c>
      <c r="AN27" s="445"/>
      <c r="AO27" s="445"/>
      <c r="AP27" s="445"/>
      <c r="AQ27" s="445"/>
      <c r="AR27" s="446"/>
      <c r="AS27" s="444" t="s">
        <v>139</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v>91528</v>
      </c>
      <c r="BO27" s="472"/>
      <c r="BP27" s="472"/>
      <c r="BQ27" s="472"/>
      <c r="BR27" s="472"/>
      <c r="BS27" s="472"/>
      <c r="BT27" s="472"/>
      <c r="BU27" s="473"/>
      <c r="BV27" s="471">
        <v>91528</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2"/>
      <c r="C28" s="503"/>
      <c r="D28" s="504"/>
      <c r="E28" s="441" t="s">
        <v>185</v>
      </c>
      <c r="F28" s="442"/>
      <c r="G28" s="442"/>
      <c r="H28" s="442"/>
      <c r="I28" s="442"/>
      <c r="J28" s="442"/>
      <c r="K28" s="443"/>
      <c r="L28" s="444">
        <v>1</v>
      </c>
      <c r="M28" s="445"/>
      <c r="N28" s="445"/>
      <c r="O28" s="445"/>
      <c r="P28" s="446"/>
      <c r="Q28" s="444">
        <v>1850</v>
      </c>
      <c r="R28" s="445"/>
      <c r="S28" s="445"/>
      <c r="T28" s="445"/>
      <c r="U28" s="445"/>
      <c r="V28" s="446"/>
      <c r="W28" s="512"/>
      <c r="X28" s="503"/>
      <c r="Y28" s="504"/>
      <c r="Z28" s="441" t="s">
        <v>186</v>
      </c>
      <c r="AA28" s="442"/>
      <c r="AB28" s="442"/>
      <c r="AC28" s="442"/>
      <c r="AD28" s="442"/>
      <c r="AE28" s="442"/>
      <c r="AF28" s="442"/>
      <c r="AG28" s="443"/>
      <c r="AH28" s="444" t="s">
        <v>139</v>
      </c>
      <c r="AI28" s="445"/>
      <c r="AJ28" s="445"/>
      <c r="AK28" s="445"/>
      <c r="AL28" s="446"/>
      <c r="AM28" s="444" t="s">
        <v>139</v>
      </c>
      <c r="AN28" s="445"/>
      <c r="AO28" s="445"/>
      <c r="AP28" s="445"/>
      <c r="AQ28" s="445"/>
      <c r="AR28" s="446"/>
      <c r="AS28" s="444" t="s">
        <v>139</v>
      </c>
      <c r="AT28" s="445"/>
      <c r="AU28" s="445"/>
      <c r="AV28" s="445"/>
      <c r="AW28" s="445"/>
      <c r="AX28" s="447"/>
      <c r="AY28" s="451" t="s">
        <v>187</v>
      </c>
      <c r="AZ28" s="452"/>
      <c r="BA28" s="452"/>
      <c r="BB28" s="453"/>
      <c r="BC28" s="460" t="s">
        <v>47</v>
      </c>
      <c r="BD28" s="461"/>
      <c r="BE28" s="461"/>
      <c r="BF28" s="461"/>
      <c r="BG28" s="461"/>
      <c r="BH28" s="461"/>
      <c r="BI28" s="461"/>
      <c r="BJ28" s="461"/>
      <c r="BK28" s="461"/>
      <c r="BL28" s="461"/>
      <c r="BM28" s="462"/>
      <c r="BN28" s="463">
        <v>809058</v>
      </c>
      <c r="BO28" s="464"/>
      <c r="BP28" s="464"/>
      <c r="BQ28" s="464"/>
      <c r="BR28" s="464"/>
      <c r="BS28" s="464"/>
      <c r="BT28" s="464"/>
      <c r="BU28" s="465"/>
      <c r="BV28" s="463">
        <v>911214</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2"/>
      <c r="C29" s="503"/>
      <c r="D29" s="504"/>
      <c r="E29" s="441" t="s">
        <v>188</v>
      </c>
      <c r="F29" s="442"/>
      <c r="G29" s="442"/>
      <c r="H29" s="442"/>
      <c r="I29" s="442"/>
      <c r="J29" s="442"/>
      <c r="K29" s="443"/>
      <c r="L29" s="444">
        <v>6</v>
      </c>
      <c r="M29" s="445"/>
      <c r="N29" s="445"/>
      <c r="O29" s="445"/>
      <c r="P29" s="446"/>
      <c r="Q29" s="444">
        <v>1680</v>
      </c>
      <c r="R29" s="445"/>
      <c r="S29" s="445"/>
      <c r="T29" s="445"/>
      <c r="U29" s="445"/>
      <c r="V29" s="446"/>
      <c r="W29" s="513"/>
      <c r="X29" s="514"/>
      <c r="Y29" s="515"/>
      <c r="Z29" s="441" t="s">
        <v>189</v>
      </c>
      <c r="AA29" s="442"/>
      <c r="AB29" s="442"/>
      <c r="AC29" s="442"/>
      <c r="AD29" s="442"/>
      <c r="AE29" s="442"/>
      <c r="AF29" s="442"/>
      <c r="AG29" s="443"/>
      <c r="AH29" s="444">
        <v>33</v>
      </c>
      <c r="AI29" s="445"/>
      <c r="AJ29" s="445"/>
      <c r="AK29" s="445"/>
      <c r="AL29" s="446"/>
      <c r="AM29" s="444">
        <v>88110</v>
      </c>
      <c r="AN29" s="445"/>
      <c r="AO29" s="445"/>
      <c r="AP29" s="445"/>
      <c r="AQ29" s="445"/>
      <c r="AR29" s="446"/>
      <c r="AS29" s="444">
        <v>2670</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478200</v>
      </c>
      <c r="BO29" s="469"/>
      <c r="BP29" s="469"/>
      <c r="BQ29" s="469"/>
      <c r="BR29" s="469"/>
      <c r="BS29" s="469"/>
      <c r="BT29" s="469"/>
      <c r="BU29" s="470"/>
      <c r="BV29" s="468">
        <v>478200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5"/>
      <c r="C30" s="506"/>
      <c r="D30" s="507"/>
      <c r="E30" s="516"/>
      <c r="F30" s="517"/>
      <c r="G30" s="517"/>
      <c r="H30" s="517"/>
      <c r="I30" s="517"/>
      <c r="J30" s="517"/>
      <c r="K30" s="518"/>
      <c r="L30" s="519"/>
      <c r="M30" s="520"/>
      <c r="N30" s="520"/>
      <c r="O30" s="520"/>
      <c r="P30" s="521"/>
      <c r="Q30" s="519"/>
      <c r="R30" s="520"/>
      <c r="S30" s="520"/>
      <c r="T30" s="520"/>
      <c r="U30" s="520"/>
      <c r="V30" s="521"/>
      <c r="W30" s="522" t="s">
        <v>191</v>
      </c>
      <c r="X30" s="523"/>
      <c r="Y30" s="523"/>
      <c r="Z30" s="523"/>
      <c r="AA30" s="523"/>
      <c r="AB30" s="523"/>
      <c r="AC30" s="523"/>
      <c r="AD30" s="523"/>
      <c r="AE30" s="523"/>
      <c r="AF30" s="523"/>
      <c r="AG30" s="524"/>
      <c r="AH30" s="432">
        <v>88.9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4060967</v>
      </c>
      <c r="BO30" s="472"/>
      <c r="BP30" s="472"/>
      <c r="BQ30" s="472"/>
      <c r="BR30" s="472"/>
      <c r="BS30" s="472"/>
      <c r="BT30" s="472"/>
      <c r="BU30" s="473"/>
      <c r="BV30" s="471">
        <v>4228197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198</v>
      </c>
      <c r="D33" s="431"/>
      <c r="E33" s="430" t="s">
        <v>199</v>
      </c>
      <c r="F33" s="430"/>
      <c r="G33" s="430"/>
      <c r="H33" s="430"/>
      <c r="I33" s="430"/>
      <c r="J33" s="430"/>
      <c r="K33" s="430"/>
      <c r="L33" s="430"/>
      <c r="M33" s="430"/>
      <c r="N33" s="430"/>
      <c r="O33" s="430"/>
      <c r="P33" s="430"/>
      <c r="Q33" s="430"/>
      <c r="R33" s="430"/>
      <c r="S33" s="430"/>
      <c r="T33" s="216"/>
      <c r="U33" s="431" t="s">
        <v>198</v>
      </c>
      <c r="V33" s="431"/>
      <c r="W33" s="430" t="s">
        <v>199</v>
      </c>
      <c r="X33" s="430"/>
      <c r="Y33" s="430"/>
      <c r="Z33" s="430"/>
      <c r="AA33" s="430"/>
      <c r="AB33" s="430"/>
      <c r="AC33" s="430"/>
      <c r="AD33" s="430"/>
      <c r="AE33" s="430"/>
      <c r="AF33" s="430"/>
      <c r="AG33" s="430"/>
      <c r="AH33" s="430"/>
      <c r="AI33" s="430"/>
      <c r="AJ33" s="430"/>
      <c r="AK33" s="430"/>
      <c r="AL33" s="216"/>
      <c r="AM33" s="431" t="s">
        <v>198</v>
      </c>
      <c r="AN33" s="431"/>
      <c r="AO33" s="430" t="s">
        <v>200</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204</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IF('各会計、関係団体の財政状況及び健全化判断比率'!B31="","",'各会計、関係団体の財政状況及び健全化判断比率'!B31)</f>
        <v>簡易水道事業特別会計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多野藤岡広域市町村圏振興整備組合</v>
      </c>
      <c r="BZ34" s="426"/>
      <c r="CA34" s="426"/>
      <c r="CB34" s="426"/>
      <c r="CC34" s="426"/>
      <c r="CD34" s="426"/>
      <c r="CE34" s="426"/>
      <c r="CF34" s="426"/>
      <c r="CG34" s="426"/>
      <c r="CH34" s="426"/>
      <c r="CI34" s="426"/>
      <c r="CJ34" s="426"/>
      <c r="CK34" s="426"/>
      <c r="CL34" s="426"/>
      <c r="CM34" s="426"/>
      <c r="CN34" s="214"/>
      <c r="CO34" s="427">
        <f>IF(CQ34="","",MAX(C34:D43,U34:V43,AM34:AN43,BE34:BF43,BW34:BX43)+1)</f>
        <v>16</v>
      </c>
      <c r="CP34" s="427"/>
      <c r="CQ34" s="426" t="str">
        <f>IF('各会計、関係団体の財政状況及び健全化判断比率'!BS7="","",'各会計、関係団体の財政状況及び健全化判断比率'!BS7)</f>
        <v>上野振興公社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f>IF(E35="","",C34+1)</f>
        <v>2</v>
      </c>
      <c r="D35" s="427"/>
      <c r="E35" s="426" t="str">
        <f>IF('各会計、関係団体の財政状況及び健全化判断比率'!B8="","",'各会計、関係団体の財政状況及び健全化判断比率'!B8)</f>
        <v>へき地診療所事業特別会計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IF('各会計、関係団体の財政状況及び健全化判断比率'!B32="","",'各会計、関係団体の財政状況及び健全化判断比率'!B32)</f>
        <v>生活排水処理事業特別会計</v>
      </c>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多野藤岡医療事務市町村組合（病院事業会計）</v>
      </c>
      <c r="BZ35" s="426"/>
      <c r="CA35" s="426"/>
      <c r="CB35" s="426"/>
      <c r="CC35" s="426"/>
      <c r="CD35" s="426"/>
      <c r="CE35" s="426"/>
      <c r="CF35" s="426"/>
      <c r="CG35" s="426"/>
      <c r="CH35" s="426"/>
      <c r="CI35" s="426"/>
      <c r="CJ35" s="426"/>
      <c r="CK35" s="426"/>
      <c r="CL35" s="426"/>
      <c r="CM35" s="426"/>
      <c r="CN35" s="214"/>
      <c r="CO35" s="427">
        <f t="shared" ref="CO35:CO43" si="3">IF(CQ35="","",CO34+1)</f>
        <v>17</v>
      </c>
      <c r="CP35" s="427"/>
      <c r="CQ35" s="426" t="str">
        <f>IF('各会計、関係団体の財政状況及び健全化判断比率'!BS8="","",'各会計、関係団体の財政状況及び健全化判断比率'!BS8)</f>
        <v>慰霊の園</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f>IF(E36="","",C35+1)</f>
        <v>3</v>
      </c>
      <c r="D36" s="427"/>
      <c r="E36" s="426" t="str">
        <f>IF('各会計、関係団体の財政状況及び健全化判断比率'!B9="","",'各会計、関係団体の財政状況及び健全化判断比率'!B9)</f>
        <v>上野村産業振興事業特別会計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上野村後期高齢者医療特別会計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多野藤岡医療事務市町村組合（老健施設会計）</v>
      </c>
      <c r="BZ36" s="426"/>
      <c r="CA36" s="426"/>
      <c r="CB36" s="426"/>
      <c r="CC36" s="426"/>
      <c r="CD36" s="426"/>
      <c r="CE36" s="426"/>
      <c r="CF36" s="426"/>
      <c r="CG36" s="426"/>
      <c r="CH36" s="426"/>
      <c r="CI36" s="426"/>
      <c r="CJ36" s="426"/>
      <c r="CK36" s="426"/>
      <c r="CL36" s="426"/>
      <c r="CM36" s="426"/>
      <c r="CN36" s="214"/>
      <c r="CO36" s="427">
        <f t="shared" si="3"/>
        <v>18</v>
      </c>
      <c r="CP36" s="427"/>
      <c r="CQ36" s="426" t="str">
        <f>IF('各会計、関係団体の財政状況及び健全化判断比率'!BS9="","",'各会計、関係団体の財政状況及び健全化判断比率'!BS9)</f>
        <v>上野村きのこセンター</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群馬県市町村会館管理組合</v>
      </c>
      <c r="BZ37" s="426"/>
      <c r="CA37" s="426"/>
      <c r="CB37" s="426"/>
      <c r="CC37" s="426"/>
      <c r="CD37" s="426"/>
      <c r="CE37" s="426"/>
      <c r="CF37" s="426"/>
      <c r="CG37" s="426"/>
      <c r="CH37" s="426"/>
      <c r="CI37" s="426"/>
      <c r="CJ37" s="426"/>
      <c r="CK37" s="426"/>
      <c r="CL37" s="426"/>
      <c r="CM37" s="426"/>
      <c r="CN37" s="214"/>
      <c r="CO37" s="427">
        <f t="shared" si="3"/>
        <v>19</v>
      </c>
      <c r="CP37" s="427"/>
      <c r="CQ37" s="426" t="str">
        <f>IF('各会計、関係団体の財政状況及び健全化判断比率'!BS10="","",'各会計、関係団体の財政状況及び健全化判断比率'!BS10)</f>
        <v>ゆーぱる上野</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群馬県市町村総合事務組合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群馬県後期高齢者医療広域連合（一般会計）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群馬県後期高齢者医療広域連合（事業会計）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211</v>
      </c>
    </row>
    <row r="50" spans="5:5" x14ac:dyDescent="0.2">
      <c r="E50" s="188" t="s">
        <v>212</v>
      </c>
    </row>
    <row r="51" spans="5:5" x14ac:dyDescent="0.2">
      <c r="E51" s="188" t="s">
        <v>213</v>
      </c>
    </row>
    <row r="52" spans="5:5" x14ac:dyDescent="0.2">
      <c r="E52" s="188" t="s">
        <v>214</v>
      </c>
    </row>
    <row r="53" spans="5:5" x14ac:dyDescent="0.2"/>
    <row r="54" spans="5:5" x14ac:dyDescent="0.2"/>
    <row r="55" spans="5:5" x14ac:dyDescent="0.2"/>
    <row r="56" spans="5:5" x14ac:dyDescent="0.2"/>
  </sheetData>
  <sheetProtection algorithmName="SHA-512" hashValue="mZiuWZuL/Rg64k0s3L6lS0eDaw/pZjz2+rW+Rxo31GfyG17DZKOvsjiCQjQtnKJkzIYFShN8q13EZr+WHpuptQ==" saltValue="G0yNNVvCZ51jgEn3rvdlt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4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2">
      <c r="A34" s="22"/>
      <c r="B34" s="31"/>
      <c r="C34" s="1250" t="s">
        <v>557</v>
      </c>
      <c r="D34" s="1250"/>
      <c r="E34" s="1251"/>
      <c r="F34" s="32" t="s">
        <v>558</v>
      </c>
      <c r="G34" s="33" t="s">
        <v>559</v>
      </c>
      <c r="H34" s="33" t="s">
        <v>560</v>
      </c>
      <c r="I34" s="33" t="s">
        <v>561</v>
      </c>
      <c r="J34" s="34" t="s">
        <v>562</v>
      </c>
      <c r="K34" s="22"/>
      <c r="L34" s="22"/>
      <c r="M34" s="22"/>
      <c r="N34" s="22"/>
      <c r="O34" s="22"/>
      <c r="P34" s="22"/>
    </row>
    <row r="35" spans="1:16" ht="39" customHeight="1" x14ac:dyDescent="0.2">
      <c r="A35" s="22"/>
      <c r="B35" s="35"/>
      <c r="C35" s="1244" t="s">
        <v>563</v>
      </c>
      <c r="D35" s="1245"/>
      <c r="E35" s="1246"/>
      <c r="F35" s="36">
        <v>0.35</v>
      </c>
      <c r="G35" s="37">
        <v>0.12</v>
      </c>
      <c r="H35" s="37">
        <v>0.11</v>
      </c>
      <c r="I35" s="37">
        <v>0.02</v>
      </c>
      <c r="J35" s="38" t="s">
        <v>564</v>
      </c>
      <c r="K35" s="22"/>
      <c r="L35" s="22"/>
      <c r="M35" s="22"/>
      <c r="N35" s="22"/>
      <c r="O35" s="22"/>
      <c r="P35" s="22"/>
    </row>
    <row r="36" spans="1:16" ht="39" customHeight="1" x14ac:dyDescent="0.2">
      <c r="A36" s="22"/>
      <c r="B36" s="35"/>
      <c r="C36" s="1244" t="s">
        <v>565</v>
      </c>
      <c r="D36" s="1245"/>
      <c r="E36" s="1246"/>
      <c r="F36" s="36">
        <v>12.38</v>
      </c>
      <c r="G36" s="37">
        <v>11.99</v>
      </c>
      <c r="H36" s="37">
        <v>7.6</v>
      </c>
      <c r="I36" s="37">
        <v>4.8499999999999996</v>
      </c>
      <c r="J36" s="38">
        <v>13.83</v>
      </c>
      <c r="K36" s="22"/>
      <c r="L36" s="22"/>
      <c r="M36" s="22"/>
      <c r="N36" s="22"/>
      <c r="O36" s="22"/>
      <c r="P36" s="22"/>
    </row>
    <row r="37" spans="1:16" ht="39" customHeight="1" x14ac:dyDescent="0.2">
      <c r="A37" s="22"/>
      <c r="B37" s="35"/>
      <c r="C37" s="1244" t="s">
        <v>566</v>
      </c>
      <c r="D37" s="1245"/>
      <c r="E37" s="1246"/>
      <c r="F37" s="36">
        <v>0.41</v>
      </c>
      <c r="G37" s="37">
        <v>2.0299999999999998</v>
      </c>
      <c r="H37" s="37">
        <v>2.2200000000000002</v>
      </c>
      <c r="I37" s="37">
        <v>1.87</v>
      </c>
      <c r="J37" s="38">
        <v>1.81</v>
      </c>
      <c r="K37" s="22"/>
      <c r="L37" s="22"/>
      <c r="M37" s="22"/>
      <c r="N37" s="22"/>
      <c r="O37" s="22"/>
      <c r="P37" s="22"/>
    </row>
    <row r="38" spans="1:16" ht="39" customHeight="1" x14ac:dyDescent="0.2">
      <c r="A38" s="22"/>
      <c r="B38" s="35"/>
      <c r="C38" s="1244" t="s">
        <v>567</v>
      </c>
      <c r="D38" s="1245"/>
      <c r="E38" s="1246"/>
      <c r="F38" s="36">
        <v>1.58</v>
      </c>
      <c r="G38" s="37">
        <v>1.1100000000000001</v>
      </c>
      <c r="H38" s="37">
        <v>1.54</v>
      </c>
      <c r="I38" s="37">
        <v>0.55000000000000004</v>
      </c>
      <c r="J38" s="38">
        <v>0.46</v>
      </c>
      <c r="K38" s="22"/>
      <c r="L38" s="22"/>
      <c r="M38" s="22"/>
      <c r="N38" s="22"/>
      <c r="O38" s="22"/>
      <c r="P38" s="22"/>
    </row>
    <row r="39" spans="1:16" ht="39" customHeight="1" x14ac:dyDescent="0.2">
      <c r="A39" s="22"/>
      <c r="B39" s="35"/>
      <c r="C39" s="1244" t="s">
        <v>568</v>
      </c>
      <c r="D39" s="1245"/>
      <c r="E39" s="1246"/>
      <c r="F39" s="36">
        <v>0.02</v>
      </c>
      <c r="G39" s="37">
        <v>0.11</v>
      </c>
      <c r="H39" s="37">
        <v>0.2</v>
      </c>
      <c r="I39" s="37">
        <v>0.28999999999999998</v>
      </c>
      <c r="J39" s="38">
        <v>0.31</v>
      </c>
      <c r="K39" s="22"/>
      <c r="L39" s="22"/>
      <c r="M39" s="22"/>
      <c r="N39" s="22"/>
      <c r="O39" s="22"/>
      <c r="P39" s="22"/>
    </row>
    <row r="40" spans="1:16" ht="39" customHeight="1" x14ac:dyDescent="0.2">
      <c r="A40" s="22"/>
      <c r="B40" s="35"/>
      <c r="C40" s="1244" t="s">
        <v>569</v>
      </c>
      <c r="D40" s="1245"/>
      <c r="E40" s="1246"/>
      <c r="F40" s="36">
        <v>0.01</v>
      </c>
      <c r="G40" s="37">
        <v>0.02</v>
      </c>
      <c r="H40" s="37">
        <v>7.0000000000000007E-2</v>
      </c>
      <c r="I40" s="37">
        <v>0.05</v>
      </c>
      <c r="J40" s="38">
        <v>0.26</v>
      </c>
      <c r="K40" s="22"/>
      <c r="L40" s="22"/>
      <c r="M40" s="22"/>
      <c r="N40" s="22"/>
      <c r="O40" s="22"/>
      <c r="P40" s="22"/>
    </row>
    <row r="41" spans="1:16" ht="39" customHeight="1" x14ac:dyDescent="0.2">
      <c r="A41" s="22"/>
      <c r="B41" s="35"/>
      <c r="C41" s="1244" t="s">
        <v>570</v>
      </c>
      <c r="D41" s="1245"/>
      <c r="E41" s="1246"/>
      <c r="F41" s="36">
        <v>0.03</v>
      </c>
      <c r="G41" s="37">
        <v>0.04</v>
      </c>
      <c r="H41" s="37">
        <v>0.03</v>
      </c>
      <c r="I41" s="37">
        <v>0.04</v>
      </c>
      <c r="J41" s="38">
        <v>0.02</v>
      </c>
      <c r="K41" s="22"/>
      <c r="L41" s="22"/>
      <c r="M41" s="22"/>
      <c r="N41" s="22"/>
      <c r="O41" s="22"/>
      <c r="P41" s="22"/>
    </row>
    <row r="42" spans="1:16" ht="39" customHeight="1" x14ac:dyDescent="0.2">
      <c r="A42" s="22"/>
      <c r="B42" s="39"/>
      <c r="C42" s="1244" t="s">
        <v>571</v>
      </c>
      <c r="D42" s="1245"/>
      <c r="E42" s="1246"/>
      <c r="F42" s="36" t="s">
        <v>507</v>
      </c>
      <c r="G42" s="37" t="s">
        <v>507</v>
      </c>
      <c r="H42" s="37" t="s">
        <v>507</v>
      </c>
      <c r="I42" s="37" t="s">
        <v>507</v>
      </c>
      <c r="J42" s="38" t="s">
        <v>507</v>
      </c>
      <c r="K42" s="22"/>
      <c r="L42" s="22"/>
      <c r="M42" s="22"/>
      <c r="N42" s="22"/>
      <c r="O42" s="22"/>
      <c r="P42" s="22"/>
    </row>
    <row r="43" spans="1:16" ht="39" customHeight="1" thickBot="1" x14ac:dyDescent="0.25">
      <c r="A43" s="22"/>
      <c r="B43" s="40"/>
      <c r="C43" s="1247" t="s">
        <v>572</v>
      </c>
      <c r="D43" s="1248"/>
      <c r="E43" s="1249"/>
      <c r="F43" s="41" t="s">
        <v>507</v>
      </c>
      <c r="G43" s="42" t="s">
        <v>507</v>
      </c>
      <c r="H43" s="42" t="s">
        <v>507</v>
      </c>
      <c r="I43" s="42" t="s">
        <v>507</v>
      </c>
      <c r="J43" s="43" t="s">
        <v>507</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oSRmVmgAQ+8MkaME4MT7KIOgve7iP9cD9bIQZHsRZWuspslZHz5iTudclK9sRvG23WS3wjtk3EA6PflOGnikWA==" saltValue="KTcM/UyCXTDsZmSTJl7W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0" zoomScaleSheetLayoutView="55" workbookViewId="0">
      <selection activeCell="R55" sqref="R55"/>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2">
      <c r="A45" s="48"/>
      <c r="B45" s="1270" t="s">
        <v>10</v>
      </c>
      <c r="C45" s="1271"/>
      <c r="D45" s="58"/>
      <c r="E45" s="1276" t="s">
        <v>11</v>
      </c>
      <c r="F45" s="1276"/>
      <c r="G45" s="1276"/>
      <c r="H45" s="1276"/>
      <c r="I45" s="1276"/>
      <c r="J45" s="1277"/>
      <c r="K45" s="59">
        <v>447</v>
      </c>
      <c r="L45" s="60">
        <v>464</v>
      </c>
      <c r="M45" s="60">
        <v>403</v>
      </c>
      <c r="N45" s="60">
        <v>395</v>
      </c>
      <c r="O45" s="61">
        <v>388</v>
      </c>
      <c r="P45" s="48"/>
      <c r="Q45" s="48"/>
      <c r="R45" s="48"/>
      <c r="S45" s="48"/>
      <c r="T45" s="48"/>
      <c r="U45" s="48"/>
    </row>
    <row r="46" spans="1:21" ht="30.75" customHeight="1" x14ac:dyDescent="0.2">
      <c r="A46" s="48"/>
      <c r="B46" s="1272"/>
      <c r="C46" s="1273"/>
      <c r="D46" s="62"/>
      <c r="E46" s="1254" t="s">
        <v>12</v>
      </c>
      <c r="F46" s="1254"/>
      <c r="G46" s="1254"/>
      <c r="H46" s="1254"/>
      <c r="I46" s="1254"/>
      <c r="J46" s="1255"/>
      <c r="K46" s="63" t="s">
        <v>507</v>
      </c>
      <c r="L46" s="64" t="s">
        <v>507</v>
      </c>
      <c r="M46" s="64" t="s">
        <v>507</v>
      </c>
      <c r="N46" s="64" t="s">
        <v>507</v>
      </c>
      <c r="O46" s="65" t="s">
        <v>507</v>
      </c>
      <c r="P46" s="48"/>
      <c r="Q46" s="48"/>
      <c r="R46" s="48"/>
      <c r="S46" s="48"/>
      <c r="T46" s="48"/>
      <c r="U46" s="48"/>
    </row>
    <row r="47" spans="1:21" ht="30.75" customHeight="1" x14ac:dyDescent="0.2">
      <c r="A47" s="48"/>
      <c r="B47" s="1272"/>
      <c r="C47" s="1273"/>
      <c r="D47" s="62"/>
      <c r="E47" s="1254" t="s">
        <v>13</v>
      </c>
      <c r="F47" s="1254"/>
      <c r="G47" s="1254"/>
      <c r="H47" s="1254"/>
      <c r="I47" s="1254"/>
      <c r="J47" s="1255"/>
      <c r="K47" s="63" t="s">
        <v>507</v>
      </c>
      <c r="L47" s="64" t="s">
        <v>507</v>
      </c>
      <c r="M47" s="64" t="s">
        <v>507</v>
      </c>
      <c r="N47" s="64" t="s">
        <v>507</v>
      </c>
      <c r="O47" s="65" t="s">
        <v>507</v>
      </c>
      <c r="P47" s="48"/>
      <c r="Q47" s="48"/>
      <c r="R47" s="48"/>
      <c r="S47" s="48"/>
      <c r="T47" s="48"/>
      <c r="U47" s="48"/>
    </row>
    <row r="48" spans="1:21" ht="30.75" customHeight="1" x14ac:dyDescent="0.2">
      <c r="A48" s="48"/>
      <c r="B48" s="1272"/>
      <c r="C48" s="1273"/>
      <c r="D48" s="62"/>
      <c r="E48" s="1254" t="s">
        <v>14</v>
      </c>
      <c r="F48" s="1254"/>
      <c r="G48" s="1254"/>
      <c r="H48" s="1254"/>
      <c r="I48" s="1254"/>
      <c r="J48" s="1255"/>
      <c r="K48" s="63">
        <v>6</v>
      </c>
      <c r="L48" s="64">
        <v>6</v>
      </c>
      <c r="M48" s="64">
        <v>8</v>
      </c>
      <c r="N48" s="64">
        <v>8</v>
      </c>
      <c r="O48" s="65">
        <v>8</v>
      </c>
      <c r="P48" s="48"/>
      <c r="Q48" s="48"/>
      <c r="R48" s="48"/>
      <c r="S48" s="48"/>
      <c r="T48" s="48"/>
      <c r="U48" s="48"/>
    </row>
    <row r="49" spans="1:21" ht="30.75" customHeight="1" x14ac:dyDescent="0.2">
      <c r="A49" s="48"/>
      <c r="B49" s="1272"/>
      <c r="C49" s="1273"/>
      <c r="D49" s="62"/>
      <c r="E49" s="1254" t="s">
        <v>15</v>
      </c>
      <c r="F49" s="1254"/>
      <c r="G49" s="1254"/>
      <c r="H49" s="1254"/>
      <c r="I49" s="1254"/>
      <c r="J49" s="1255"/>
      <c r="K49" s="63">
        <v>11</v>
      </c>
      <c r="L49" s="64">
        <v>13</v>
      </c>
      <c r="M49" s="64">
        <v>14</v>
      </c>
      <c r="N49" s="64">
        <v>15</v>
      </c>
      <c r="O49" s="65">
        <v>14</v>
      </c>
      <c r="P49" s="48"/>
      <c r="Q49" s="48"/>
      <c r="R49" s="48"/>
      <c r="S49" s="48"/>
      <c r="T49" s="48"/>
      <c r="U49" s="48"/>
    </row>
    <row r="50" spans="1:21" ht="30.75" customHeight="1" x14ac:dyDescent="0.2">
      <c r="A50" s="48"/>
      <c r="B50" s="1272"/>
      <c r="C50" s="1273"/>
      <c r="D50" s="62"/>
      <c r="E50" s="1254" t="s">
        <v>16</v>
      </c>
      <c r="F50" s="1254"/>
      <c r="G50" s="1254"/>
      <c r="H50" s="1254"/>
      <c r="I50" s="1254"/>
      <c r="J50" s="1255"/>
      <c r="K50" s="63">
        <v>5</v>
      </c>
      <c r="L50" s="64">
        <v>5</v>
      </c>
      <c r="M50" s="64">
        <v>0</v>
      </c>
      <c r="N50" s="64">
        <v>0</v>
      </c>
      <c r="O50" s="65">
        <v>0</v>
      </c>
      <c r="P50" s="48"/>
      <c r="Q50" s="48"/>
      <c r="R50" s="48"/>
      <c r="S50" s="48"/>
      <c r="T50" s="48"/>
      <c r="U50" s="48"/>
    </row>
    <row r="51" spans="1:21" ht="30.75" customHeight="1" x14ac:dyDescent="0.2">
      <c r="A51" s="48"/>
      <c r="B51" s="1274"/>
      <c r="C51" s="1275"/>
      <c r="D51" s="66"/>
      <c r="E51" s="1254" t="s">
        <v>17</v>
      </c>
      <c r="F51" s="1254"/>
      <c r="G51" s="1254"/>
      <c r="H51" s="1254"/>
      <c r="I51" s="1254"/>
      <c r="J51" s="1255"/>
      <c r="K51" s="63" t="s">
        <v>507</v>
      </c>
      <c r="L51" s="64" t="s">
        <v>507</v>
      </c>
      <c r="M51" s="64" t="s">
        <v>507</v>
      </c>
      <c r="N51" s="64" t="s">
        <v>507</v>
      </c>
      <c r="O51" s="65" t="s">
        <v>507</v>
      </c>
      <c r="P51" s="48"/>
      <c r="Q51" s="48"/>
      <c r="R51" s="48"/>
      <c r="S51" s="48"/>
      <c r="T51" s="48"/>
      <c r="U51" s="48"/>
    </row>
    <row r="52" spans="1:21" ht="30.75" customHeight="1" x14ac:dyDescent="0.2">
      <c r="A52" s="48"/>
      <c r="B52" s="1252" t="s">
        <v>18</v>
      </c>
      <c r="C52" s="1253"/>
      <c r="D52" s="66"/>
      <c r="E52" s="1254" t="s">
        <v>19</v>
      </c>
      <c r="F52" s="1254"/>
      <c r="G52" s="1254"/>
      <c r="H52" s="1254"/>
      <c r="I52" s="1254"/>
      <c r="J52" s="1255"/>
      <c r="K52" s="63">
        <v>360</v>
      </c>
      <c r="L52" s="64">
        <v>367</v>
      </c>
      <c r="M52" s="64">
        <v>323</v>
      </c>
      <c r="N52" s="64">
        <v>315</v>
      </c>
      <c r="O52" s="65">
        <v>315</v>
      </c>
      <c r="P52" s="48"/>
      <c r="Q52" s="48"/>
      <c r="R52" s="48"/>
      <c r="S52" s="48"/>
      <c r="T52" s="48"/>
      <c r="U52" s="48"/>
    </row>
    <row r="53" spans="1:21" ht="30.75" customHeight="1" thickBot="1" x14ac:dyDescent="0.25">
      <c r="A53" s="48"/>
      <c r="B53" s="1256" t="s">
        <v>20</v>
      </c>
      <c r="C53" s="1257"/>
      <c r="D53" s="67"/>
      <c r="E53" s="1258" t="s">
        <v>21</v>
      </c>
      <c r="F53" s="1258"/>
      <c r="G53" s="1258"/>
      <c r="H53" s="1258"/>
      <c r="I53" s="1258"/>
      <c r="J53" s="1259"/>
      <c r="K53" s="68">
        <v>109</v>
      </c>
      <c r="L53" s="69">
        <v>121</v>
      </c>
      <c r="M53" s="69">
        <v>102</v>
      </c>
      <c r="N53" s="69">
        <v>103</v>
      </c>
      <c r="O53" s="70">
        <v>95</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3">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2">
      <c r="B57" s="1260" t="s">
        <v>24</v>
      </c>
      <c r="C57" s="1261"/>
      <c r="D57" s="1264" t="s">
        <v>25</v>
      </c>
      <c r="E57" s="1265"/>
      <c r="F57" s="1265"/>
      <c r="G57" s="1265"/>
      <c r="H57" s="1265"/>
      <c r="I57" s="1265"/>
      <c r="J57" s="1266"/>
      <c r="K57" s="83"/>
      <c r="L57" s="84"/>
      <c r="M57" s="84"/>
      <c r="N57" s="84"/>
      <c r="O57" s="85"/>
    </row>
    <row r="58" spans="1:21" ht="31.5" customHeight="1" thickBot="1" x14ac:dyDescent="0.25">
      <c r="B58" s="1262"/>
      <c r="C58" s="1263"/>
      <c r="D58" s="1267" t="s">
        <v>26</v>
      </c>
      <c r="E58" s="1268"/>
      <c r="F58" s="1268"/>
      <c r="G58" s="1268"/>
      <c r="H58" s="1268"/>
      <c r="I58" s="1268"/>
      <c r="J58" s="1269"/>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hChdm6OUGKNOvHeaOAyTSF/qMKZusHYalvzp+s5W6TlIaqVt/7gJJ+91jZFNae78xVDT4hUxT79X9S6zjUBRQ==" saltValue="fwmXaPqSl7xQvzEDZyU5t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7"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548</v>
      </c>
      <c r="J40" s="100" t="s">
        <v>549</v>
      </c>
      <c r="K40" s="100" t="s">
        <v>550</v>
      </c>
      <c r="L40" s="100" t="s">
        <v>551</v>
      </c>
      <c r="M40" s="101" t="s">
        <v>552</v>
      </c>
    </row>
    <row r="41" spans="2:13" ht="27.75" customHeight="1" x14ac:dyDescent="0.2">
      <c r="B41" s="1290" t="s">
        <v>29</v>
      </c>
      <c r="C41" s="1291"/>
      <c r="D41" s="102"/>
      <c r="E41" s="1292" t="s">
        <v>30</v>
      </c>
      <c r="F41" s="1292"/>
      <c r="G41" s="1292"/>
      <c r="H41" s="1293"/>
      <c r="I41" s="103">
        <v>2231</v>
      </c>
      <c r="J41" s="104">
        <v>2372</v>
      </c>
      <c r="K41" s="104">
        <v>2586</v>
      </c>
      <c r="L41" s="104">
        <v>2865</v>
      </c>
      <c r="M41" s="105">
        <v>3135</v>
      </c>
    </row>
    <row r="42" spans="2:13" ht="27.75" customHeight="1" x14ac:dyDescent="0.2">
      <c r="B42" s="1280"/>
      <c r="C42" s="1281"/>
      <c r="D42" s="106"/>
      <c r="E42" s="1284" t="s">
        <v>31</v>
      </c>
      <c r="F42" s="1284"/>
      <c r="G42" s="1284"/>
      <c r="H42" s="1285"/>
      <c r="I42" s="107">
        <v>5</v>
      </c>
      <c r="J42" s="108">
        <v>1</v>
      </c>
      <c r="K42" s="108">
        <v>0</v>
      </c>
      <c r="L42" s="108">
        <v>0</v>
      </c>
      <c r="M42" s="109">
        <v>0</v>
      </c>
    </row>
    <row r="43" spans="2:13" ht="27.75" customHeight="1" x14ac:dyDescent="0.2">
      <c r="B43" s="1280"/>
      <c r="C43" s="1281"/>
      <c r="D43" s="106"/>
      <c r="E43" s="1284" t="s">
        <v>32</v>
      </c>
      <c r="F43" s="1284"/>
      <c r="G43" s="1284"/>
      <c r="H43" s="1285"/>
      <c r="I43" s="107">
        <v>83</v>
      </c>
      <c r="J43" s="108">
        <v>72</v>
      </c>
      <c r="K43" s="108">
        <v>76</v>
      </c>
      <c r="L43" s="108">
        <v>71</v>
      </c>
      <c r="M43" s="109">
        <v>87</v>
      </c>
    </row>
    <row r="44" spans="2:13" ht="27.75" customHeight="1" x14ac:dyDescent="0.2">
      <c r="B44" s="1280"/>
      <c r="C44" s="1281"/>
      <c r="D44" s="106"/>
      <c r="E44" s="1284" t="s">
        <v>33</v>
      </c>
      <c r="F44" s="1284"/>
      <c r="G44" s="1284"/>
      <c r="H44" s="1285"/>
      <c r="I44" s="107">
        <v>107</v>
      </c>
      <c r="J44" s="108">
        <v>165</v>
      </c>
      <c r="K44" s="108">
        <v>154</v>
      </c>
      <c r="L44" s="108">
        <v>142</v>
      </c>
      <c r="M44" s="109">
        <v>133</v>
      </c>
    </row>
    <row r="45" spans="2:13" ht="27.75" customHeight="1" x14ac:dyDescent="0.2">
      <c r="B45" s="1280"/>
      <c r="C45" s="1281"/>
      <c r="D45" s="106"/>
      <c r="E45" s="1284" t="s">
        <v>34</v>
      </c>
      <c r="F45" s="1284"/>
      <c r="G45" s="1284"/>
      <c r="H45" s="1285"/>
      <c r="I45" s="107">
        <v>144</v>
      </c>
      <c r="J45" s="108">
        <v>142</v>
      </c>
      <c r="K45" s="108">
        <v>170</v>
      </c>
      <c r="L45" s="108">
        <v>163</v>
      </c>
      <c r="M45" s="109">
        <v>166</v>
      </c>
    </row>
    <row r="46" spans="2:13" ht="27.75" customHeight="1" x14ac:dyDescent="0.2">
      <c r="B46" s="1280"/>
      <c r="C46" s="1281"/>
      <c r="D46" s="110"/>
      <c r="E46" s="1284" t="s">
        <v>35</v>
      </c>
      <c r="F46" s="1284"/>
      <c r="G46" s="1284"/>
      <c r="H46" s="1285"/>
      <c r="I46" s="107" t="s">
        <v>507</v>
      </c>
      <c r="J46" s="108" t="s">
        <v>507</v>
      </c>
      <c r="K46" s="108" t="s">
        <v>507</v>
      </c>
      <c r="L46" s="108" t="s">
        <v>507</v>
      </c>
      <c r="M46" s="109" t="s">
        <v>507</v>
      </c>
    </row>
    <row r="47" spans="2:13" ht="27.75" customHeight="1" x14ac:dyDescent="0.2">
      <c r="B47" s="1280"/>
      <c r="C47" s="1281"/>
      <c r="D47" s="111"/>
      <c r="E47" s="1294" t="s">
        <v>36</v>
      </c>
      <c r="F47" s="1295"/>
      <c r="G47" s="1295"/>
      <c r="H47" s="1296"/>
      <c r="I47" s="107" t="s">
        <v>507</v>
      </c>
      <c r="J47" s="108" t="s">
        <v>507</v>
      </c>
      <c r="K47" s="108" t="s">
        <v>507</v>
      </c>
      <c r="L47" s="108" t="s">
        <v>507</v>
      </c>
      <c r="M47" s="109" t="s">
        <v>507</v>
      </c>
    </row>
    <row r="48" spans="2:13" ht="27.75" customHeight="1" x14ac:dyDescent="0.2">
      <c r="B48" s="1280"/>
      <c r="C48" s="1281"/>
      <c r="D48" s="106"/>
      <c r="E48" s="1284" t="s">
        <v>37</v>
      </c>
      <c r="F48" s="1284"/>
      <c r="G48" s="1284"/>
      <c r="H48" s="1285"/>
      <c r="I48" s="107" t="s">
        <v>507</v>
      </c>
      <c r="J48" s="108" t="s">
        <v>507</v>
      </c>
      <c r="K48" s="108" t="s">
        <v>507</v>
      </c>
      <c r="L48" s="108" t="s">
        <v>507</v>
      </c>
      <c r="M48" s="109" t="s">
        <v>507</v>
      </c>
    </row>
    <row r="49" spans="2:13" ht="27.75" customHeight="1" x14ac:dyDescent="0.2">
      <c r="B49" s="1282"/>
      <c r="C49" s="1283"/>
      <c r="D49" s="106"/>
      <c r="E49" s="1284" t="s">
        <v>38</v>
      </c>
      <c r="F49" s="1284"/>
      <c r="G49" s="1284"/>
      <c r="H49" s="1285"/>
      <c r="I49" s="107" t="s">
        <v>507</v>
      </c>
      <c r="J49" s="108" t="s">
        <v>507</v>
      </c>
      <c r="K49" s="108" t="s">
        <v>507</v>
      </c>
      <c r="L49" s="108" t="s">
        <v>507</v>
      </c>
      <c r="M49" s="109" t="s">
        <v>507</v>
      </c>
    </row>
    <row r="50" spans="2:13" ht="27.75" customHeight="1" x14ac:dyDescent="0.2">
      <c r="B50" s="1278" t="s">
        <v>39</v>
      </c>
      <c r="C50" s="1279"/>
      <c r="D50" s="112"/>
      <c r="E50" s="1284" t="s">
        <v>40</v>
      </c>
      <c r="F50" s="1284"/>
      <c r="G50" s="1284"/>
      <c r="H50" s="1285"/>
      <c r="I50" s="107">
        <v>5566</v>
      </c>
      <c r="J50" s="108">
        <v>5781</v>
      </c>
      <c r="K50" s="108">
        <v>5885</v>
      </c>
      <c r="L50" s="108">
        <v>5798</v>
      </c>
      <c r="M50" s="109">
        <v>5523</v>
      </c>
    </row>
    <row r="51" spans="2:13" ht="27.75" customHeight="1" x14ac:dyDescent="0.2">
      <c r="B51" s="1280"/>
      <c r="C51" s="1281"/>
      <c r="D51" s="106"/>
      <c r="E51" s="1284" t="s">
        <v>41</v>
      </c>
      <c r="F51" s="1284"/>
      <c r="G51" s="1284"/>
      <c r="H51" s="1285"/>
      <c r="I51" s="107" t="s">
        <v>507</v>
      </c>
      <c r="J51" s="108" t="s">
        <v>507</v>
      </c>
      <c r="K51" s="108" t="s">
        <v>507</v>
      </c>
      <c r="L51" s="108" t="s">
        <v>507</v>
      </c>
      <c r="M51" s="109" t="s">
        <v>507</v>
      </c>
    </row>
    <row r="52" spans="2:13" ht="27.75" customHeight="1" x14ac:dyDescent="0.2">
      <c r="B52" s="1282"/>
      <c r="C52" s="1283"/>
      <c r="D52" s="106"/>
      <c r="E52" s="1284" t="s">
        <v>42</v>
      </c>
      <c r="F52" s="1284"/>
      <c r="G52" s="1284"/>
      <c r="H52" s="1285"/>
      <c r="I52" s="107">
        <v>2171</v>
      </c>
      <c r="J52" s="108">
        <v>2285</v>
      </c>
      <c r="K52" s="108">
        <v>2410</v>
      </c>
      <c r="L52" s="108">
        <v>2534</v>
      </c>
      <c r="M52" s="109">
        <v>2723</v>
      </c>
    </row>
    <row r="53" spans="2:13" ht="27.75" customHeight="1" thickBot="1" x14ac:dyDescent="0.25">
      <c r="B53" s="1286" t="s">
        <v>43</v>
      </c>
      <c r="C53" s="1287"/>
      <c r="D53" s="113"/>
      <c r="E53" s="1288" t="s">
        <v>44</v>
      </c>
      <c r="F53" s="1288"/>
      <c r="G53" s="1288"/>
      <c r="H53" s="1289"/>
      <c r="I53" s="114">
        <v>-5167</v>
      </c>
      <c r="J53" s="115">
        <v>-5315</v>
      </c>
      <c r="K53" s="115">
        <v>-5308</v>
      </c>
      <c r="L53" s="115">
        <v>-5091</v>
      </c>
      <c r="M53" s="116">
        <v>-4726</v>
      </c>
    </row>
    <row r="54" spans="2:13" ht="27.75" customHeight="1" x14ac:dyDescent="0.25">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dA94czKwqffvlxSFCDnwE+1Sn1IaAlKLZaDjrplwXLEHwe7hlIIpB84fUPwIog1KCkWCgXMo4y3HiqE25IpNHA==" saltValue="GTFgdlzm8S3rOdsPoFci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31"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46</v>
      </c>
    </row>
    <row r="54" spans="2:8" ht="29.25" customHeight="1" thickBot="1" x14ac:dyDescent="0.35">
      <c r="B54" s="122" t="s">
        <v>1</v>
      </c>
      <c r="C54" s="123"/>
      <c r="D54" s="123"/>
      <c r="E54" s="124" t="s">
        <v>2</v>
      </c>
      <c r="F54" s="125" t="s">
        <v>550</v>
      </c>
      <c r="G54" s="125" t="s">
        <v>551</v>
      </c>
      <c r="H54" s="126" t="s">
        <v>552</v>
      </c>
    </row>
    <row r="55" spans="2:8" ht="52.5" customHeight="1" x14ac:dyDescent="0.2">
      <c r="B55" s="127"/>
      <c r="C55" s="1305" t="s">
        <v>47</v>
      </c>
      <c r="D55" s="1305"/>
      <c r="E55" s="1306"/>
      <c r="F55" s="128">
        <v>950</v>
      </c>
      <c r="G55" s="128">
        <v>911</v>
      </c>
      <c r="H55" s="129">
        <v>809</v>
      </c>
    </row>
    <row r="56" spans="2:8" ht="52.5" customHeight="1" x14ac:dyDescent="0.2">
      <c r="B56" s="130"/>
      <c r="C56" s="1307" t="s">
        <v>48</v>
      </c>
      <c r="D56" s="1307"/>
      <c r="E56" s="1308"/>
      <c r="F56" s="131">
        <v>478</v>
      </c>
      <c r="G56" s="131">
        <v>478</v>
      </c>
      <c r="H56" s="132">
        <v>478</v>
      </c>
    </row>
    <row r="57" spans="2:8" ht="53.25" customHeight="1" x14ac:dyDescent="0.2">
      <c r="B57" s="130"/>
      <c r="C57" s="1309" t="s">
        <v>49</v>
      </c>
      <c r="D57" s="1309"/>
      <c r="E57" s="1310"/>
      <c r="F57" s="133">
        <v>4275</v>
      </c>
      <c r="G57" s="133">
        <v>4228</v>
      </c>
      <c r="H57" s="134">
        <v>4061</v>
      </c>
    </row>
    <row r="58" spans="2:8" ht="45.75" customHeight="1" x14ac:dyDescent="0.2">
      <c r="B58" s="135"/>
      <c r="C58" s="1297" t="s">
        <v>50</v>
      </c>
      <c r="D58" s="1298"/>
      <c r="E58" s="1299"/>
      <c r="F58" s="136"/>
      <c r="G58" s="136"/>
      <c r="H58" s="137"/>
    </row>
    <row r="59" spans="2:8" ht="45.75" customHeight="1" x14ac:dyDescent="0.2">
      <c r="B59" s="135"/>
      <c r="C59" s="1297" t="s">
        <v>51</v>
      </c>
      <c r="D59" s="1298"/>
      <c r="E59" s="1299"/>
      <c r="F59" s="136"/>
      <c r="G59" s="136"/>
      <c r="H59" s="137"/>
    </row>
    <row r="60" spans="2:8" ht="45.75" customHeight="1" x14ac:dyDescent="0.2">
      <c r="B60" s="135"/>
      <c r="C60" s="1297" t="s">
        <v>51</v>
      </c>
      <c r="D60" s="1298"/>
      <c r="E60" s="1299"/>
      <c r="F60" s="136"/>
      <c r="G60" s="136"/>
      <c r="H60" s="137"/>
    </row>
    <row r="61" spans="2:8" ht="45.75" customHeight="1" x14ac:dyDescent="0.2">
      <c r="B61" s="135"/>
      <c r="C61" s="1297" t="s">
        <v>50</v>
      </c>
      <c r="D61" s="1298"/>
      <c r="E61" s="1299"/>
      <c r="F61" s="136"/>
      <c r="G61" s="136"/>
      <c r="H61" s="137"/>
    </row>
    <row r="62" spans="2:8" ht="45.75" customHeight="1" thickBot="1" x14ac:dyDescent="0.25">
      <c r="B62" s="138"/>
      <c r="C62" s="1300" t="s">
        <v>52</v>
      </c>
      <c r="D62" s="1301"/>
      <c r="E62" s="1302"/>
      <c r="F62" s="139"/>
      <c r="G62" s="139"/>
      <c r="H62" s="140"/>
    </row>
    <row r="63" spans="2:8" ht="52.5" customHeight="1" thickBot="1" x14ac:dyDescent="0.25">
      <c r="B63" s="141"/>
      <c r="C63" s="1303" t="s">
        <v>53</v>
      </c>
      <c r="D63" s="1303"/>
      <c r="E63" s="1304"/>
      <c r="F63" s="142">
        <v>5703</v>
      </c>
      <c r="G63" s="142">
        <v>5618</v>
      </c>
      <c r="H63" s="143">
        <v>5348</v>
      </c>
    </row>
    <row r="64" spans="2:8" ht="15" customHeight="1" x14ac:dyDescent="0.2"/>
  </sheetData>
  <sheetProtection algorithmName="SHA-512" hashValue="iuVLWUxDdgwCYtSXOuNvzWHTuPA6rKKUzSvD4oX0b+2okNM0f2gecGB/gmRCEpPRCHu15ifDEjznwHuliPAXZA==" saltValue="lXLGQZx783/YZwbiKN+0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424F0-CCE8-4BCA-8ABD-CE8FA7F966E1}">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90" customWidth="1"/>
    <col min="2" max="107" width="2.453125" style="390" customWidth="1"/>
    <col min="108" max="108" width="6.08984375" style="398" customWidth="1"/>
    <col min="109" max="109" width="5.90625" style="397" customWidth="1"/>
    <col min="110" max="110" width="19.08984375" style="390" hidden="1"/>
    <col min="111" max="115" width="12.6328125" style="390" hidden="1"/>
    <col min="116" max="349" width="8.6328125" style="390" hidden="1"/>
    <col min="350" max="355" width="14.90625" style="390" hidden="1"/>
    <col min="356" max="357" width="15.90625" style="390" hidden="1"/>
    <col min="358" max="363" width="16.08984375" style="390" hidden="1"/>
    <col min="364" max="364" width="6.08984375" style="390" hidden="1"/>
    <col min="365" max="365" width="3" style="390" hidden="1"/>
    <col min="366" max="605" width="8.6328125" style="390" hidden="1"/>
    <col min="606" max="611" width="14.90625" style="390" hidden="1"/>
    <col min="612" max="613" width="15.90625" style="390" hidden="1"/>
    <col min="614" max="619" width="16.08984375" style="390" hidden="1"/>
    <col min="620" max="620" width="6.08984375" style="390" hidden="1"/>
    <col min="621" max="621" width="3" style="390" hidden="1"/>
    <col min="622" max="861" width="8.6328125" style="390" hidden="1"/>
    <col min="862" max="867" width="14.90625" style="390" hidden="1"/>
    <col min="868" max="869" width="15.90625" style="390" hidden="1"/>
    <col min="870" max="875" width="16.08984375" style="390" hidden="1"/>
    <col min="876" max="876" width="6.08984375" style="390" hidden="1"/>
    <col min="877" max="877" width="3" style="390" hidden="1"/>
    <col min="878" max="1117" width="8.6328125" style="390" hidden="1"/>
    <col min="1118" max="1123" width="14.90625" style="390" hidden="1"/>
    <col min="1124" max="1125" width="15.90625" style="390" hidden="1"/>
    <col min="1126" max="1131" width="16.08984375" style="390" hidden="1"/>
    <col min="1132" max="1132" width="6.08984375" style="390" hidden="1"/>
    <col min="1133" max="1133" width="3" style="390" hidden="1"/>
    <col min="1134" max="1373" width="8.6328125" style="390" hidden="1"/>
    <col min="1374" max="1379" width="14.90625" style="390" hidden="1"/>
    <col min="1380" max="1381" width="15.90625" style="390" hidden="1"/>
    <col min="1382" max="1387" width="16.08984375" style="390" hidden="1"/>
    <col min="1388" max="1388" width="6.08984375" style="390" hidden="1"/>
    <col min="1389" max="1389" width="3" style="390" hidden="1"/>
    <col min="1390" max="1629" width="8.6328125" style="390" hidden="1"/>
    <col min="1630" max="1635" width="14.90625" style="390" hidden="1"/>
    <col min="1636" max="1637" width="15.90625" style="390" hidden="1"/>
    <col min="1638" max="1643" width="16.08984375" style="390" hidden="1"/>
    <col min="1644" max="1644" width="6.08984375" style="390" hidden="1"/>
    <col min="1645" max="1645" width="3" style="390" hidden="1"/>
    <col min="1646" max="1885" width="8.6328125" style="390" hidden="1"/>
    <col min="1886" max="1891" width="14.90625" style="390" hidden="1"/>
    <col min="1892" max="1893" width="15.90625" style="390" hidden="1"/>
    <col min="1894" max="1899" width="16.08984375" style="390" hidden="1"/>
    <col min="1900" max="1900" width="6.08984375" style="390" hidden="1"/>
    <col min="1901" max="1901" width="3" style="390" hidden="1"/>
    <col min="1902" max="2141" width="8.6328125" style="390" hidden="1"/>
    <col min="2142" max="2147" width="14.90625" style="390" hidden="1"/>
    <col min="2148" max="2149" width="15.90625" style="390" hidden="1"/>
    <col min="2150" max="2155" width="16.08984375" style="390" hidden="1"/>
    <col min="2156" max="2156" width="6.08984375" style="390" hidden="1"/>
    <col min="2157" max="2157" width="3" style="390" hidden="1"/>
    <col min="2158" max="2397" width="8.6328125" style="390" hidden="1"/>
    <col min="2398" max="2403" width="14.90625" style="390" hidden="1"/>
    <col min="2404" max="2405" width="15.90625" style="390" hidden="1"/>
    <col min="2406" max="2411" width="16.08984375" style="390" hidden="1"/>
    <col min="2412" max="2412" width="6.08984375" style="390" hidden="1"/>
    <col min="2413" max="2413" width="3" style="390" hidden="1"/>
    <col min="2414" max="2653" width="8.6328125" style="390" hidden="1"/>
    <col min="2654" max="2659" width="14.90625" style="390" hidden="1"/>
    <col min="2660" max="2661" width="15.90625" style="390" hidden="1"/>
    <col min="2662" max="2667" width="16.08984375" style="390" hidden="1"/>
    <col min="2668" max="2668" width="6.08984375" style="390" hidden="1"/>
    <col min="2669" max="2669" width="3" style="390" hidden="1"/>
    <col min="2670" max="2909" width="8.6328125" style="390" hidden="1"/>
    <col min="2910" max="2915" width="14.90625" style="390" hidden="1"/>
    <col min="2916" max="2917" width="15.90625" style="390" hidden="1"/>
    <col min="2918" max="2923" width="16.08984375" style="390" hidden="1"/>
    <col min="2924" max="2924" width="6.08984375" style="390" hidden="1"/>
    <col min="2925" max="2925" width="3" style="390" hidden="1"/>
    <col min="2926" max="3165" width="8.6328125" style="390" hidden="1"/>
    <col min="3166" max="3171" width="14.90625" style="390" hidden="1"/>
    <col min="3172" max="3173" width="15.90625" style="390" hidden="1"/>
    <col min="3174" max="3179" width="16.08984375" style="390" hidden="1"/>
    <col min="3180" max="3180" width="6.08984375" style="390" hidden="1"/>
    <col min="3181" max="3181" width="3" style="390" hidden="1"/>
    <col min="3182" max="3421" width="8.6328125" style="390" hidden="1"/>
    <col min="3422" max="3427" width="14.90625" style="390" hidden="1"/>
    <col min="3428" max="3429" width="15.90625" style="390" hidden="1"/>
    <col min="3430" max="3435" width="16.08984375" style="390" hidden="1"/>
    <col min="3436" max="3436" width="6.08984375" style="390" hidden="1"/>
    <col min="3437" max="3437" width="3" style="390" hidden="1"/>
    <col min="3438" max="3677" width="8.6328125" style="390" hidden="1"/>
    <col min="3678" max="3683" width="14.90625" style="390" hidden="1"/>
    <col min="3684" max="3685" width="15.90625" style="390" hidden="1"/>
    <col min="3686" max="3691" width="16.08984375" style="390" hidden="1"/>
    <col min="3692" max="3692" width="6.08984375" style="390" hidden="1"/>
    <col min="3693" max="3693" width="3" style="390" hidden="1"/>
    <col min="3694" max="3933" width="8.6328125" style="390" hidden="1"/>
    <col min="3934" max="3939" width="14.90625" style="390" hidden="1"/>
    <col min="3940" max="3941" width="15.90625" style="390" hidden="1"/>
    <col min="3942" max="3947" width="16.08984375" style="390" hidden="1"/>
    <col min="3948" max="3948" width="6.08984375" style="390" hidden="1"/>
    <col min="3949" max="3949" width="3" style="390" hidden="1"/>
    <col min="3950" max="4189" width="8.6328125" style="390" hidden="1"/>
    <col min="4190" max="4195" width="14.90625" style="390" hidden="1"/>
    <col min="4196" max="4197" width="15.90625" style="390" hidden="1"/>
    <col min="4198" max="4203" width="16.08984375" style="390" hidden="1"/>
    <col min="4204" max="4204" width="6.08984375" style="390" hidden="1"/>
    <col min="4205" max="4205" width="3" style="390" hidden="1"/>
    <col min="4206" max="4445" width="8.6328125" style="390" hidden="1"/>
    <col min="4446" max="4451" width="14.90625" style="390" hidden="1"/>
    <col min="4452" max="4453" width="15.90625" style="390" hidden="1"/>
    <col min="4454" max="4459" width="16.08984375" style="390" hidden="1"/>
    <col min="4460" max="4460" width="6.08984375" style="390" hidden="1"/>
    <col min="4461" max="4461" width="3" style="390" hidden="1"/>
    <col min="4462" max="4701" width="8.6328125" style="390" hidden="1"/>
    <col min="4702" max="4707" width="14.90625" style="390" hidden="1"/>
    <col min="4708" max="4709" width="15.90625" style="390" hidden="1"/>
    <col min="4710" max="4715" width="16.08984375" style="390" hidden="1"/>
    <col min="4716" max="4716" width="6.08984375" style="390" hidden="1"/>
    <col min="4717" max="4717" width="3" style="390" hidden="1"/>
    <col min="4718" max="4957" width="8.6328125" style="390" hidden="1"/>
    <col min="4958" max="4963" width="14.90625" style="390" hidden="1"/>
    <col min="4964" max="4965" width="15.90625" style="390" hidden="1"/>
    <col min="4966" max="4971" width="16.08984375" style="390" hidden="1"/>
    <col min="4972" max="4972" width="6.08984375" style="390" hidden="1"/>
    <col min="4973" max="4973" width="3" style="390" hidden="1"/>
    <col min="4974" max="5213" width="8.6328125" style="390" hidden="1"/>
    <col min="5214" max="5219" width="14.90625" style="390" hidden="1"/>
    <col min="5220" max="5221" width="15.90625" style="390" hidden="1"/>
    <col min="5222" max="5227" width="16.08984375" style="390" hidden="1"/>
    <col min="5228" max="5228" width="6.08984375" style="390" hidden="1"/>
    <col min="5229" max="5229" width="3" style="390" hidden="1"/>
    <col min="5230" max="5469" width="8.6328125" style="390" hidden="1"/>
    <col min="5470" max="5475" width="14.90625" style="390" hidden="1"/>
    <col min="5476" max="5477" width="15.90625" style="390" hidden="1"/>
    <col min="5478" max="5483" width="16.08984375" style="390" hidden="1"/>
    <col min="5484" max="5484" width="6.08984375" style="390" hidden="1"/>
    <col min="5485" max="5485" width="3" style="390" hidden="1"/>
    <col min="5486" max="5725" width="8.6328125" style="390" hidden="1"/>
    <col min="5726" max="5731" width="14.90625" style="390" hidden="1"/>
    <col min="5732" max="5733" width="15.90625" style="390" hidden="1"/>
    <col min="5734" max="5739" width="16.08984375" style="390" hidden="1"/>
    <col min="5740" max="5740" width="6.08984375" style="390" hidden="1"/>
    <col min="5741" max="5741" width="3" style="390" hidden="1"/>
    <col min="5742" max="5981" width="8.6328125" style="390" hidden="1"/>
    <col min="5982" max="5987" width="14.90625" style="390" hidden="1"/>
    <col min="5988" max="5989" width="15.90625" style="390" hidden="1"/>
    <col min="5990" max="5995" width="16.08984375" style="390" hidden="1"/>
    <col min="5996" max="5996" width="6.08984375" style="390" hidden="1"/>
    <col min="5997" max="5997" width="3" style="390" hidden="1"/>
    <col min="5998" max="6237" width="8.6328125" style="390" hidden="1"/>
    <col min="6238" max="6243" width="14.90625" style="390" hidden="1"/>
    <col min="6244" max="6245" width="15.90625" style="390" hidden="1"/>
    <col min="6246" max="6251" width="16.08984375" style="390" hidden="1"/>
    <col min="6252" max="6252" width="6.08984375" style="390" hidden="1"/>
    <col min="6253" max="6253" width="3" style="390" hidden="1"/>
    <col min="6254" max="6493" width="8.6328125" style="390" hidden="1"/>
    <col min="6494" max="6499" width="14.90625" style="390" hidden="1"/>
    <col min="6500" max="6501" width="15.90625" style="390" hidden="1"/>
    <col min="6502" max="6507" width="16.08984375" style="390" hidden="1"/>
    <col min="6508" max="6508" width="6.08984375" style="390" hidden="1"/>
    <col min="6509" max="6509" width="3" style="390" hidden="1"/>
    <col min="6510" max="6749" width="8.6328125" style="390" hidden="1"/>
    <col min="6750" max="6755" width="14.90625" style="390" hidden="1"/>
    <col min="6756" max="6757" width="15.90625" style="390" hidden="1"/>
    <col min="6758" max="6763" width="16.08984375" style="390" hidden="1"/>
    <col min="6764" max="6764" width="6.08984375" style="390" hidden="1"/>
    <col min="6765" max="6765" width="3" style="390" hidden="1"/>
    <col min="6766" max="7005" width="8.6328125" style="390" hidden="1"/>
    <col min="7006" max="7011" width="14.90625" style="390" hidden="1"/>
    <col min="7012" max="7013" width="15.90625" style="390" hidden="1"/>
    <col min="7014" max="7019" width="16.08984375" style="390" hidden="1"/>
    <col min="7020" max="7020" width="6.08984375" style="390" hidden="1"/>
    <col min="7021" max="7021" width="3" style="390" hidden="1"/>
    <col min="7022" max="7261" width="8.6328125" style="390" hidden="1"/>
    <col min="7262" max="7267" width="14.90625" style="390" hidden="1"/>
    <col min="7268" max="7269" width="15.90625" style="390" hidden="1"/>
    <col min="7270" max="7275" width="16.08984375" style="390" hidden="1"/>
    <col min="7276" max="7276" width="6.08984375" style="390" hidden="1"/>
    <col min="7277" max="7277" width="3" style="390" hidden="1"/>
    <col min="7278" max="7517" width="8.6328125" style="390" hidden="1"/>
    <col min="7518" max="7523" width="14.90625" style="390" hidden="1"/>
    <col min="7524" max="7525" width="15.90625" style="390" hidden="1"/>
    <col min="7526" max="7531" width="16.08984375" style="390" hidden="1"/>
    <col min="7532" max="7532" width="6.08984375" style="390" hidden="1"/>
    <col min="7533" max="7533" width="3" style="390" hidden="1"/>
    <col min="7534" max="7773" width="8.6328125" style="390" hidden="1"/>
    <col min="7774" max="7779" width="14.90625" style="390" hidden="1"/>
    <col min="7780" max="7781" width="15.90625" style="390" hidden="1"/>
    <col min="7782" max="7787" width="16.08984375" style="390" hidden="1"/>
    <col min="7788" max="7788" width="6.08984375" style="390" hidden="1"/>
    <col min="7789" max="7789" width="3" style="390" hidden="1"/>
    <col min="7790" max="8029" width="8.6328125" style="390" hidden="1"/>
    <col min="8030" max="8035" width="14.90625" style="390" hidden="1"/>
    <col min="8036" max="8037" width="15.90625" style="390" hidden="1"/>
    <col min="8038" max="8043" width="16.08984375" style="390" hidden="1"/>
    <col min="8044" max="8044" width="6.08984375" style="390" hidden="1"/>
    <col min="8045" max="8045" width="3" style="390" hidden="1"/>
    <col min="8046" max="8285" width="8.6328125" style="390" hidden="1"/>
    <col min="8286" max="8291" width="14.90625" style="390" hidden="1"/>
    <col min="8292" max="8293" width="15.90625" style="390" hidden="1"/>
    <col min="8294" max="8299" width="16.08984375" style="390" hidden="1"/>
    <col min="8300" max="8300" width="6.08984375" style="390" hidden="1"/>
    <col min="8301" max="8301" width="3" style="390" hidden="1"/>
    <col min="8302" max="8541" width="8.6328125" style="390" hidden="1"/>
    <col min="8542" max="8547" width="14.90625" style="390" hidden="1"/>
    <col min="8548" max="8549" width="15.90625" style="390" hidden="1"/>
    <col min="8550" max="8555" width="16.08984375" style="390" hidden="1"/>
    <col min="8556" max="8556" width="6.08984375" style="390" hidden="1"/>
    <col min="8557" max="8557" width="3" style="390" hidden="1"/>
    <col min="8558" max="8797" width="8.6328125" style="390" hidden="1"/>
    <col min="8798" max="8803" width="14.90625" style="390" hidden="1"/>
    <col min="8804" max="8805" width="15.90625" style="390" hidden="1"/>
    <col min="8806" max="8811" width="16.08984375" style="390" hidden="1"/>
    <col min="8812" max="8812" width="6.08984375" style="390" hidden="1"/>
    <col min="8813" max="8813" width="3" style="390" hidden="1"/>
    <col min="8814" max="9053" width="8.6328125" style="390" hidden="1"/>
    <col min="9054" max="9059" width="14.90625" style="390" hidden="1"/>
    <col min="9060" max="9061" width="15.90625" style="390" hidden="1"/>
    <col min="9062" max="9067" width="16.08984375" style="390" hidden="1"/>
    <col min="9068" max="9068" width="6.08984375" style="390" hidden="1"/>
    <col min="9069" max="9069" width="3" style="390" hidden="1"/>
    <col min="9070" max="9309" width="8.6328125" style="390" hidden="1"/>
    <col min="9310" max="9315" width="14.90625" style="390" hidden="1"/>
    <col min="9316" max="9317" width="15.90625" style="390" hidden="1"/>
    <col min="9318" max="9323" width="16.08984375" style="390" hidden="1"/>
    <col min="9324" max="9324" width="6.08984375" style="390" hidden="1"/>
    <col min="9325" max="9325" width="3" style="390" hidden="1"/>
    <col min="9326" max="9565" width="8.6328125" style="390" hidden="1"/>
    <col min="9566" max="9571" width="14.90625" style="390" hidden="1"/>
    <col min="9572" max="9573" width="15.90625" style="390" hidden="1"/>
    <col min="9574" max="9579" width="16.08984375" style="390" hidden="1"/>
    <col min="9580" max="9580" width="6.08984375" style="390" hidden="1"/>
    <col min="9581" max="9581" width="3" style="390" hidden="1"/>
    <col min="9582" max="9821" width="8.6328125" style="390" hidden="1"/>
    <col min="9822" max="9827" width="14.90625" style="390" hidden="1"/>
    <col min="9828" max="9829" width="15.90625" style="390" hidden="1"/>
    <col min="9830" max="9835" width="16.08984375" style="390" hidden="1"/>
    <col min="9836" max="9836" width="6.08984375" style="390" hidden="1"/>
    <col min="9837" max="9837" width="3" style="390" hidden="1"/>
    <col min="9838" max="10077" width="8.6328125" style="390" hidden="1"/>
    <col min="10078" max="10083" width="14.90625" style="390" hidden="1"/>
    <col min="10084" max="10085" width="15.90625" style="390" hidden="1"/>
    <col min="10086" max="10091" width="16.08984375" style="390" hidden="1"/>
    <col min="10092" max="10092" width="6.08984375" style="390" hidden="1"/>
    <col min="10093" max="10093" width="3" style="390" hidden="1"/>
    <col min="10094" max="10333" width="8.6328125" style="390" hidden="1"/>
    <col min="10334" max="10339" width="14.90625" style="390" hidden="1"/>
    <col min="10340" max="10341" width="15.90625" style="390" hidden="1"/>
    <col min="10342" max="10347" width="16.08984375" style="390" hidden="1"/>
    <col min="10348" max="10348" width="6.08984375" style="390" hidden="1"/>
    <col min="10349" max="10349" width="3" style="390" hidden="1"/>
    <col min="10350" max="10589" width="8.6328125" style="390" hidden="1"/>
    <col min="10590" max="10595" width="14.90625" style="390" hidden="1"/>
    <col min="10596" max="10597" width="15.90625" style="390" hidden="1"/>
    <col min="10598" max="10603" width="16.08984375" style="390" hidden="1"/>
    <col min="10604" max="10604" width="6.08984375" style="390" hidden="1"/>
    <col min="10605" max="10605" width="3" style="390" hidden="1"/>
    <col min="10606" max="10845" width="8.6328125" style="390" hidden="1"/>
    <col min="10846" max="10851" width="14.90625" style="390" hidden="1"/>
    <col min="10852" max="10853" width="15.90625" style="390" hidden="1"/>
    <col min="10854" max="10859" width="16.08984375" style="390" hidden="1"/>
    <col min="10860" max="10860" width="6.08984375" style="390" hidden="1"/>
    <col min="10861" max="10861" width="3" style="390" hidden="1"/>
    <col min="10862" max="11101" width="8.6328125" style="390" hidden="1"/>
    <col min="11102" max="11107" width="14.90625" style="390" hidden="1"/>
    <col min="11108" max="11109" width="15.90625" style="390" hidden="1"/>
    <col min="11110" max="11115" width="16.08984375" style="390" hidden="1"/>
    <col min="11116" max="11116" width="6.08984375" style="390" hidden="1"/>
    <col min="11117" max="11117" width="3" style="390" hidden="1"/>
    <col min="11118" max="11357" width="8.6328125" style="390" hidden="1"/>
    <col min="11358" max="11363" width="14.90625" style="390" hidden="1"/>
    <col min="11364" max="11365" width="15.90625" style="390" hidden="1"/>
    <col min="11366" max="11371" width="16.08984375" style="390" hidden="1"/>
    <col min="11372" max="11372" width="6.08984375" style="390" hidden="1"/>
    <col min="11373" max="11373" width="3" style="390" hidden="1"/>
    <col min="11374" max="11613" width="8.6328125" style="390" hidden="1"/>
    <col min="11614" max="11619" width="14.90625" style="390" hidden="1"/>
    <col min="11620" max="11621" width="15.90625" style="390" hidden="1"/>
    <col min="11622" max="11627" width="16.08984375" style="390" hidden="1"/>
    <col min="11628" max="11628" width="6.08984375" style="390" hidden="1"/>
    <col min="11629" max="11629" width="3" style="390" hidden="1"/>
    <col min="11630" max="11869" width="8.6328125" style="390" hidden="1"/>
    <col min="11870" max="11875" width="14.90625" style="390" hidden="1"/>
    <col min="11876" max="11877" width="15.90625" style="390" hidden="1"/>
    <col min="11878" max="11883" width="16.08984375" style="390" hidden="1"/>
    <col min="11884" max="11884" width="6.08984375" style="390" hidden="1"/>
    <col min="11885" max="11885" width="3" style="390" hidden="1"/>
    <col min="11886" max="12125" width="8.6328125" style="390" hidden="1"/>
    <col min="12126" max="12131" width="14.90625" style="390" hidden="1"/>
    <col min="12132" max="12133" width="15.90625" style="390" hidden="1"/>
    <col min="12134" max="12139" width="16.08984375" style="390" hidden="1"/>
    <col min="12140" max="12140" width="6.08984375" style="390" hidden="1"/>
    <col min="12141" max="12141" width="3" style="390" hidden="1"/>
    <col min="12142" max="12381" width="8.6328125" style="390" hidden="1"/>
    <col min="12382" max="12387" width="14.90625" style="390" hidden="1"/>
    <col min="12388" max="12389" width="15.90625" style="390" hidden="1"/>
    <col min="12390" max="12395" width="16.08984375" style="390" hidden="1"/>
    <col min="12396" max="12396" width="6.08984375" style="390" hidden="1"/>
    <col min="12397" max="12397" width="3" style="390" hidden="1"/>
    <col min="12398" max="12637" width="8.6328125" style="390" hidden="1"/>
    <col min="12638" max="12643" width="14.90625" style="390" hidden="1"/>
    <col min="12644" max="12645" width="15.90625" style="390" hidden="1"/>
    <col min="12646" max="12651" width="16.08984375" style="390" hidden="1"/>
    <col min="12652" max="12652" width="6.08984375" style="390" hidden="1"/>
    <col min="12653" max="12653" width="3" style="390" hidden="1"/>
    <col min="12654" max="12893" width="8.6328125" style="390" hidden="1"/>
    <col min="12894" max="12899" width="14.90625" style="390" hidden="1"/>
    <col min="12900" max="12901" width="15.90625" style="390" hidden="1"/>
    <col min="12902" max="12907" width="16.08984375" style="390" hidden="1"/>
    <col min="12908" max="12908" width="6.08984375" style="390" hidden="1"/>
    <col min="12909" max="12909" width="3" style="390" hidden="1"/>
    <col min="12910" max="13149" width="8.6328125" style="390" hidden="1"/>
    <col min="13150" max="13155" width="14.90625" style="390" hidden="1"/>
    <col min="13156" max="13157" width="15.90625" style="390" hidden="1"/>
    <col min="13158" max="13163" width="16.08984375" style="390" hidden="1"/>
    <col min="13164" max="13164" width="6.08984375" style="390" hidden="1"/>
    <col min="13165" max="13165" width="3" style="390" hidden="1"/>
    <col min="13166" max="13405" width="8.6328125" style="390" hidden="1"/>
    <col min="13406" max="13411" width="14.90625" style="390" hidden="1"/>
    <col min="13412" max="13413" width="15.90625" style="390" hidden="1"/>
    <col min="13414" max="13419" width="16.08984375" style="390" hidden="1"/>
    <col min="13420" max="13420" width="6.08984375" style="390" hidden="1"/>
    <col min="13421" max="13421" width="3" style="390" hidden="1"/>
    <col min="13422" max="13661" width="8.6328125" style="390" hidden="1"/>
    <col min="13662" max="13667" width="14.90625" style="390" hidden="1"/>
    <col min="13668" max="13669" width="15.90625" style="390" hidden="1"/>
    <col min="13670" max="13675" width="16.08984375" style="390" hidden="1"/>
    <col min="13676" max="13676" width="6.08984375" style="390" hidden="1"/>
    <col min="13677" max="13677" width="3" style="390" hidden="1"/>
    <col min="13678" max="13917" width="8.6328125" style="390" hidden="1"/>
    <col min="13918" max="13923" width="14.90625" style="390" hidden="1"/>
    <col min="13924" max="13925" width="15.90625" style="390" hidden="1"/>
    <col min="13926" max="13931" width="16.08984375" style="390" hidden="1"/>
    <col min="13932" max="13932" width="6.08984375" style="390" hidden="1"/>
    <col min="13933" max="13933" width="3" style="390" hidden="1"/>
    <col min="13934" max="14173" width="8.6328125" style="390" hidden="1"/>
    <col min="14174" max="14179" width="14.90625" style="390" hidden="1"/>
    <col min="14180" max="14181" width="15.90625" style="390" hidden="1"/>
    <col min="14182" max="14187" width="16.08984375" style="390" hidden="1"/>
    <col min="14188" max="14188" width="6.08984375" style="390" hidden="1"/>
    <col min="14189" max="14189" width="3" style="390" hidden="1"/>
    <col min="14190" max="14429" width="8.6328125" style="390" hidden="1"/>
    <col min="14430" max="14435" width="14.90625" style="390" hidden="1"/>
    <col min="14436" max="14437" width="15.90625" style="390" hidden="1"/>
    <col min="14438" max="14443" width="16.08984375" style="390" hidden="1"/>
    <col min="14444" max="14444" width="6.08984375" style="390" hidden="1"/>
    <col min="14445" max="14445" width="3" style="390" hidden="1"/>
    <col min="14446" max="14685" width="8.6328125" style="390" hidden="1"/>
    <col min="14686" max="14691" width="14.90625" style="390" hidden="1"/>
    <col min="14692" max="14693" width="15.90625" style="390" hidden="1"/>
    <col min="14694" max="14699" width="16.08984375" style="390" hidden="1"/>
    <col min="14700" max="14700" width="6.08984375" style="390" hidden="1"/>
    <col min="14701" max="14701" width="3" style="390" hidden="1"/>
    <col min="14702" max="14941" width="8.6328125" style="390" hidden="1"/>
    <col min="14942" max="14947" width="14.90625" style="390" hidden="1"/>
    <col min="14948" max="14949" width="15.90625" style="390" hidden="1"/>
    <col min="14950" max="14955" width="16.08984375" style="390" hidden="1"/>
    <col min="14956" max="14956" width="6.08984375" style="390" hidden="1"/>
    <col min="14957" max="14957" width="3" style="390" hidden="1"/>
    <col min="14958" max="15197" width="8.6328125" style="390" hidden="1"/>
    <col min="15198" max="15203" width="14.90625" style="390" hidden="1"/>
    <col min="15204" max="15205" width="15.90625" style="390" hidden="1"/>
    <col min="15206" max="15211" width="16.08984375" style="390" hidden="1"/>
    <col min="15212" max="15212" width="6.08984375" style="390" hidden="1"/>
    <col min="15213" max="15213" width="3" style="390" hidden="1"/>
    <col min="15214" max="15453" width="8.6328125" style="390" hidden="1"/>
    <col min="15454" max="15459" width="14.90625" style="390" hidden="1"/>
    <col min="15460" max="15461" width="15.90625" style="390" hidden="1"/>
    <col min="15462" max="15467" width="16.08984375" style="390" hidden="1"/>
    <col min="15468" max="15468" width="6.08984375" style="390" hidden="1"/>
    <col min="15469" max="15469" width="3" style="390" hidden="1"/>
    <col min="15470" max="15709" width="8.6328125" style="390" hidden="1"/>
    <col min="15710" max="15715" width="14.90625" style="390" hidden="1"/>
    <col min="15716" max="15717" width="15.90625" style="390" hidden="1"/>
    <col min="15718" max="15723" width="16.08984375" style="390" hidden="1"/>
    <col min="15724" max="15724" width="6.08984375" style="390" hidden="1"/>
    <col min="15725" max="15725" width="3" style="390" hidden="1"/>
    <col min="15726" max="15965" width="8.6328125" style="390" hidden="1"/>
    <col min="15966" max="15971" width="14.90625" style="390" hidden="1"/>
    <col min="15972" max="15973" width="15.90625" style="390" hidden="1"/>
    <col min="15974" max="15979" width="16.08984375" style="390" hidden="1"/>
    <col min="15980" max="15980" width="6.08984375" style="390" hidden="1"/>
    <col min="15981" max="15981" width="3" style="390" hidden="1"/>
    <col min="15982" max="16221" width="8.6328125" style="390" hidden="1"/>
    <col min="16222" max="16227" width="14.90625" style="390" hidden="1"/>
    <col min="16228" max="16229" width="15.90625" style="390" hidden="1"/>
    <col min="16230" max="16235" width="16.08984375" style="390" hidden="1"/>
    <col min="16236" max="16236" width="6.08984375" style="390" hidden="1"/>
    <col min="16237" max="16237" width="3" style="390" hidden="1"/>
    <col min="16238" max="16384" width="8.63281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593</v>
      </c>
    </row>
    <row r="11" spans="1:143" s="292" customFormat="1" ht="13"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593</v>
      </c>
    </row>
    <row r="13" spans="1:143" s="292" customFormat="1" ht="13"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390"/>
      <c r="DE19" s="390"/>
    </row>
    <row r="20" spans="1:351" ht="13" x14ac:dyDescent="0.2">
      <c r="DD20" s="390"/>
      <c r="DE20" s="390"/>
    </row>
    <row r="21" spans="1:351" ht="16.5"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5" x14ac:dyDescent="0.2">
      <c r="B22" s="397"/>
      <c r="MM22" s="396"/>
    </row>
    <row r="23" spans="1:351" ht="13" x14ac:dyDescent="0.2">
      <c r="B23" s="397"/>
    </row>
    <row r="24" spans="1:351" ht="13" x14ac:dyDescent="0.2">
      <c r="B24" s="397"/>
    </row>
    <row r="25" spans="1:351" ht="13" x14ac:dyDescent="0.2">
      <c r="B25" s="397"/>
    </row>
    <row r="26" spans="1:351" ht="13" x14ac:dyDescent="0.2">
      <c r="B26" s="397"/>
    </row>
    <row r="27" spans="1:351" ht="13" x14ac:dyDescent="0.2">
      <c r="B27" s="397"/>
    </row>
    <row r="28" spans="1:351" ht="13" x14ac:dyDescent="0.2">
      <c r="B28" s="397"/>
    </row>
    <row r="29" spans="1:351" ht="13" x14ac:dyDescent="0.2">
      <c r="B29" s="397"/>
    </row>
    <row r="30" spans="1:351" ht="13" x14ac:dyDescent="0.2">
      <c r="B30" s="397"/>
    </row>
    <row r="31" spans="1:351" ht="13" x14ac:dyDescent="0.2">
      <c r="B31" s="397"/>
    </row>
    <row r="32" spans="1:351" ht="13" x14ac:dyDescent="0.2">
      <c r="B32" s="397"/>
    </row>
    <row r="33" spans="2:109" ht="13" x14ac:dyDescent="0.2">
      <c r="B33" s="397"/>
    </row>
    <row r="34" spans="2:109" ht="13" x14ac:dyDescent="0.2">
      <c r="B34" s="397"/>
    </row>
    <row r="35" spans="2:109" ht="13" x14ac:dyDescent="0.2">
      <c r="B35" s="397"/>
    </row>
    <row r="36" spans="2:109" ht="13" x14ac:dyDescent="0.2">
      <c r="B36" s="397"/>
    </row>
    <row r="37" spans="2:109" ht="13" x14ac:dyDescent="0.2">
      <c r="B37" s="397"/>
    </row>
    <row r="38" spans="2:109" ht="13" x14ac:dyDescent="0.2">
      <c r="B38" s="397"/>
    </row>
    <row r="39" spans="2:109" ht="13"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 x14ac:dyDescent="0.2">
      <c r="B40" s="402"/>
      <c r="DD40" s="402"/>
      <c r="DE40" s="390"/>
    </row>
    <row r="41" spans="2:109" ht="16.5" x14ac:dyDescent="0.2">
      <c r="B41" s="403" t="s">
        <v>594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 x14ac:dyDescent="0.2">
      <c r="B42" s="397"/>
      <c r="G42" s="404"/>
      <c r="I42" s="405"/>
      <c r="J42" s="405"/>
      <c r="K42" s="405"/>
      <c r="AM42" s="404"/>
      <c r="AN42" s="404" t="s">
        <v>595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24" t="s">
        <v>596</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 x14ac:dyDescent="0.2">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 x14ac:dyDescent="0.2">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 x14ac:dyDescent="0.2">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 x14ac:dyDescent="0.2">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 x14ac:dyDescent="0.2">
      <c r="B49" s="397"/>
      <c r="AN49" s="390" t="s">
        <v>597</v>
      </c>
    </row>
    <row r="50" spans="1:109" ht="13" x14ac:dyDescent="0.2">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548</v>
      </c>
      <c r="BQ50" s="1316"/>
      <c r="BR50" s="1316"/>
      <c r="BS50" s="1316"/>
      <c r="BT50" s="1316"/>
      <c r="BU50" s="1316"/>
      <c r="BV50" s="1316"/>
      <c r="BW50" s="1316"/>
      <c r="BX50" s="1316" t="s">
        <v>549</v>
      </c>
      <c r="BY50" s="1316"/>
      <c r="BZ50" s="1316"/>
      <c r="CA50" s="1316"/>
      <c r="CB50" s="1316"/>
      <c r="CC50" s="1316"/>
      <c r="CD50" s="1316"/>
      <c r="CE50" s="1316"/>
      <c r="CF50" s="1316" t="s">
        <v>550</v>
      </c>
      <c r="CG50" s="1316"/>
      <c r="CH50" s="1316"/>
      <c r="CI50" s="1316"/>
      <c r="CJ50" s="1316"/>
      <c r="CK50" s="1316"/>
      <c r="CL50" s="1316"/>
      <c r="CM50" s="1316"/>
      <c r="CN50" s="1316" t="s">
        <v>551</v>
      </c>
      <c r="CO50" s="1316"/>
      <c r="CP50" s="1316"/>
      <c r="CQ50" s="1316"/>
      <c r="CR50" s="1316"/>
      <c r="CS50" s="1316"/>
      <c r="CT50" s="1316"/>
      <c r="CU50" s="1316"/>
      <c r="CV50" s="1316" t="s">
        <v>552</v>
      </c>
      <c r="CW50" s="1316"/>
      <c r="CX50" s="1316"/>
      <c r="CY50" s="1316"/>
      <c r="CZ50" s="1316"/>
      <c r="DA50" s="1316"/>
      <c r="DB50" s="1316"/>
      <c r="DC50" s="1316"/>
    </row>
    <row r="51" spans="1:109" ht="13.5" customHeight="1" x14ac:dyDescent="0.2">
      <c r="B51" s="397"/>
      <c r="G51" s="1319"/>
      <c r="H51" s="1319"/>
      <c r="I51" s="1333"/>
      <c r="J51" s="1333"/>
      <c r="K51" s="1318"/>
      <c r="L51" s="1318"/>
      <c r="M51" s="1318"/>
      <c r="N51" s="1318"/>
      <c r="AM51" s="406"/>
      <c r="AN51" s="1314" t="s">
        <v>598</v>
      </c>
      <c r="AO51" s="1314"/>
      <c r="AP51" s="1314"/>
      <c r="AQ51" s="1314"/>
      <c r="AR51" s="1314"/>
      <c r="AS51" s="1314"/>
      <c r="AT51" s="1314"/>
      <c r="AU51" s="1314"/>
      <c r="AV51" s="1314"/>
      <c r="AW51" s="1314"/>
      <c r="AX51" s="1314"/>
      <c r="AY51" s="1314"/>
      <c r="AZ51" s="1314"/>
      <c r="BA51" s="1314"/>
      <c r="BB51" s="1314" t="s">
        <v>599</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23"/>
      <c r="BY51" s="1311"/>
      <c r="BZ51" s="1311"/>
      <c r="CA51" s="1311"/>
      <c r="CB51" s="1311"/>
      <c r="CC51" s="1311"/>
      <c r="CD51" s="1311"/>
      <c r="CE51" s="1311"/>
      <c r="CF51" s="1323"/>
      <c r="CG51" s="1311"/>
      <c r="CH51" s="1311"/>
      <c r="CI51" s="1311"/>
      <c r="CJ51" s="1311"/>
      <c r="CK51" s="1311"/>
      <c r="CL51" s="1311"/>
      <c r="CM51" s="1311"/>
      <c r="CN51" s="1311"/>
      <c r="CO51" s="1311"/>
      <c r="CP51" s="1311"/>
      <c r="CQ51" s="1311"/>
      <c r="CR51" s="1311"/>
      <c r="CS51" s="1311"/>
      <c r="CT51" s="1311"/>
      <c r="CU51" s="1311"/>
      <c r="CV51" s="1323"/>
      <c r="CW51" s="1311"/>
      <c r="CX51" s="1311"/>
      <c r="CY51" s="1311"/>
      <c r="CZ51" s="1311"/>
      <c r="DA51" s="1311"/>
      <c r="DB51" s="1311"/>
      <c r="DC51" s="1311"/>
    </row>
    <row r="52" spans="1:109" ht="13" x14ac:dyDescent="0.2">
      <c r="B52" s="397"/>
      <c r="G52" s="1319"/>
      <c r="H52" s="1319"/>
      <c r="I52" s="1333"/>
      <c r="J52" s="1333"/>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 x14ac:dyDescent="0.2">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600</v>
      </c>
      <c r="BC53" s="1314"/>
      <c r="BD53" s="1314"/>
      <c r="BE53" s="1314"/>
      <c r="BF53" s="1314"/>
      <c r="BG53" s="1314"/>
      <c r="BH53" s="1314"/>
      <c r="BI53" s="1314"/>
      <c r="BJ53" s="1314"/>
      <c r="BK53" s="1314"/>
      <c r="BL53" s="1314"/>
      <c r="BM53" s="1314"/>
      <c r="BN53" s="1314"/>
      <c r="BO53" s="1314"/>
      <c r="BP53" s="1311">
        <v>56.7</v>
      </c>
      <c r="BQ53" s="1311"/>
      <c r="BR53" s="1311"/>
      <c r="BS53" s="1311"/>
      <c r="BT53" s="1311"/>
      <c r="BU53" s="1311"/>
      <c r="BV53" s="1311"/>
      <c r="BW53" s="1311"/>
      <c r="BX53" s="1323"/>
      <c r="BY53" s="1311"/>
      <c r="BZ53" s="1311"/>
      <c r="CA53" s="1311"/>
      <c r="CB53" s="1311"/>
      <c r="CC53" s="1311"/>
      <c r="CD53" s="1311"/>
      <c r="CE53" s="1311"/>
      <c r="CF53" s="1323"/>
      <c r="CG53" s="1311"/>
      <c r="CH53" s="1311"/>
      <c r="CI53" s="1311"/>
      <c r="CJ53" s="1311"/>
      <c r="CK53" s="1311"/>
      <c r="CL53" s="1311"/>
      <c r="CM53" s="1311"/>
      <c r="CN53" s="1311">
        <v>64.400000000000006</v>
      </c>
      <c r="CO53" s="1311"/>
      <c r="CP53" s="1311"/>
      <c r="CQ53" s="1311"/>
      <c r="CR53" s="1311"/>
      <c r="CS53" s="1311"/>
      <c r="CT53" s="1311"/>
      <c r="CU53" s="1311"/>
      <c r="CV53" s="1323"/>
      <c r="CW53" s="1311"/>
      <c r="CX53" s="1311"/>
      <c r="CY53" s="1311"/>
      <c r="CZ53" s="1311"/>
      <c r="DA53" s="1311"/>
      <c r="DB53" s="1311"/>
      <c r="DC53" s="1311"/>
    </row>
    <row r="54" spans="1:109" ht="13" x14ac:dyDescent="0.2">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 x14ac:dyDescent="0.2">
      <c r="A55" s="405"/>
      <c r="B55" s="397"/>
      <c r="G55" s="1317"/>
      <c r="H55" s="1317"/>
      <c r="I55" s="1317"/>
      <c r="J55" s="1317"/>
      <c r="K55" s="1318"/>
      <c r="L55" s="1318"/>
      <c r="M55" s="1318"/>
      <c r="N55" s="1318"/>
      <c r="AN55" s="1316" t="s">
        <v>601</v>
      </c>
      <c r="AO55" s="1316"/>
      <c r="AP55" s="1316"/>
      <c r="AQ55" s="1316"/>
      <c r="AR55" s="1316"/>
      <c r="AS55" s="1316"/>
      <c r="AT55" s="1316"/>
      <c r="AU55" s="1316"/>
      <c r="AV55" s="1316"/>
      <c r="AW55" s="1316"/>
      <c r="AX55" s="1316"/>
      <c r="AY55" s="1316"/>
      <c r="AZ55" s="1316"/>
      <c r="BA55" s="1316"/>
      <c r="BB55" s="1314" t="s">
        <v>599</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23"/>
      <c r="BY55" s="1311"/>
      <c r="BZ55" s="1311"/>
      <c r="CA55" s="1311"/>
      <c r="CB55" s="1311"/>
      <c r="CC55" s="1311"/>
      <c r="CD55" s="1311"/>
      <c r="CE55" s="1311"/>
      <c r="CF55" s="1323"/>
      <c r="CG55" s="1311"/>
      <c r="CH55" s="1311"/>
      <c r="CI55" s="1311"/>
      <c r="CJ55" s="1311"/>
      <c r="CK55" s="1311"/>
      <c r="CL55" s="1311"/>
      <c r="CM55" s="1311"/>
      <c r="CN55" s="1311">
        <v>0</v>
      </c>
      <c r="CO55" s="1311"/>
      <c r="CP55" s="1311"/>
      <c r="CQ55" s="1311"/>
      <c r="CR55" s="1311"/>
      <c r="CS55" s="1311"/>
      <c r="CT55" s="1311"/>
      <c r="CU55" s="1311"/>
      <c r="CV55" s="1323"/>
      <c r="CW55" s="1311"/>
      <c r="CX55" s="1311"/>
      <c r="CY55" s="1311"/>
      <c r="CZ55" s="1311"/>
      <c r="DA55" s="1311"/>
      <c r="DB55" s="1311"/>
      <c r="DC55" s="1311"/>
    </row>
    <row r="56" spans="1:109" ht="13" x14ac:dyDescent="0.2">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ht="13" x14ac:dyDescent="0.2">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600</v>
      </c>
      <c r="BC57" s="1314"/>
      <c r="BD57" s="1314"/>
      <c r="BE57" s="1314"/>
      <c r="BF57" s="1314"/>
      <c r="BG57" s="1314"/>
      <c r="BH57" s="1314"/>
      <c r="BI57" s="1314"/>
      <c r="BJ57" s="1314"/>
      <c r="BK57" s="1314"/>
      <c r="BL57" s="1314"/>
      <c r="BM57" s="1314"/>
      <c r="BN57" s="1314"/>
      <c r="BO57" s="1314"/>
      <c r="BP57" s="1311">
        <v>56.3</v>
      </c>
      <c r="BQ57" s="1311"/>
      <c r="BR57" s="1311"/>
      <c r="BS57" s="1311"/>
      <c r="BT57" s="1311"/>
      <c r="BU57" s="1311"/>
      <c r="BV57" s="1311"/>
      <c r="BW57" s="1311"/>
      <c r="BX57" s="1323"/>
      <c r="BY57" s="1311"/>
      <c r="BZ57" s="1311"/>
      <c r="CA57" s="1311"/>
      <c r="CB57" s="1311"/>
      <c r="CC57" s="1311"/>
      <c r="CD57" s="1311"/>
      <c r="CE57" s="1311"/>
      <c r="CF57" s="1323"/>
      <c r="CG57" s="1311"/>
      <c r="CH57" s="1311"/>
      <c r="CI57" s="1311"/>
      <c r="CJ57" s="1311"/>
      <c r="CK57" s="1311"/>
      <c r="CL57" s="1311"/>
      <c r="CM57" s="1311"/>
      <c r="CN57" s="1311">
        <v>60</v>
      </c>
      <c r="CO57" s="1311"/>
      <c r="CP57" s="1311"/>
      <c r="CQ57" s="1311"/>
      <c r="CR57" s="1311"/>
      <c r="CS57" s="1311"/>
      <c r="CT57" s="1311"/>
      <c r="CU57" s="1311"/>
      <c r="CV57" s="1323"/>
      <c r="CW57" s="1311"/>
      <c r="CX57" s="1311"/>
      <c r="CY57" s="1311"/>
      <c r="CZ57" s="1311"/>
      <c r="DA57" s="1311"/>
      <c r="DB57" s="1311"/>
      <c r="DC57" s="1311"/>
      <c r="DD57" s="410"/>
      <c r="DE57" s="409"/>
    </row>
    <row r="58" spans="1:109" s="405" customFormat="1" ht="13" x14ac:dyDescent="0.2">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ht="13"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5" x14ac:dyDescent="0.2">
      <c r="B63" s="416" t="s">
        <v>602</v>
      </c>
    </row>
    <row r="64" spans="1:109" ht="13" x14ac:dyDescent="0.2">
      <c r="B64" s="397"/>
      <c r="G64" s="404"/>
      <c r="I64" s="417"/>
      <c r="J64" s="417"/>
      <c r="K64" s="417"/>
      <c r="L64" s="417"/>
      <c r="M64" s="417"/>
      <c r="N64" s="418"/>
      <c r="AM64" s="404"/>
      <c r="AN64" s="404" t="s">
        <v>595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 x14ac:dyDescent="0.2">
      <c r="B65" s="397"/>
      <c r="AN65" s="1324" t="s">
        <v>603</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 x14ac:dyDescent="0.2">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 x14ac:dyDescent="0.2">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 x14ac:dyDescent="0.2">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 x14ac:dyDescent="0.2">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 x14ac:dyDescent="0.2">
      <c r="B71" s="397"/>
      <c r="G71" s="422"/>
      <c r="I71" s="423"/>
      <c r="J71" s="420"/>
      <c r="K71" s="420"/>
      <c r="L71" s="421"/>
      <c r="M71" s="420"/>
      <c r="N71" s="421"/>
      <c r="AM71" s="422"/>
      <c r="AN71" s="390" t="s">
        <v>597</v>
      </c>
    </row>
    <row r="72" spans="2:107" ht="13" x14ac:dyDescent="0.2">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548</v>
      </c>
      <c r="BQ72" s="1316"/>
      <c r="BR72" s="1316"/>
      <c r="BS72" s="1316"/>
      <c r="BT72" s="1316"/>
      <c r="BU72" s="1316"/>
      <c r="BV72" s="1316"/>
      <c r="BW72" s="1316"/>
      <c r="BX72" s="1316" t="s">
        <v>549</v>
      </c>
      <c r="BY72" s="1316"/>
      <c r="BZ72" s="1316"/>
      <c r="CA72" s="1316"/>
      <c r="CB72" s="1316"/>
      <c r="CC72" s="1316"/>
      <c r="CD72" s="1316"/>
      <c r="CE72" s="1316"/>
      <c r="CF72" s="1316" t="s">
        <v>550</v>
      </c>
      <c r="CG72" s="1316"/>
      <c r="CH72" s="1316"/>
      <c r="CI72" s="1316"/>
      <c r="CJ72" s="1316"/>
      <c r="CK72" s="1316"/>
      <c r="CL72" s="1316"/>
      <c r="CM72" s="1316"/>
      <c r="CN72" s="1316" t="s">
        <v>551</v>
      </c>
      <c r="CO72" s="1316"/>
      <c r="CP72" s="1316"/>
      <c r="CQ72" s="1316"/>
      <c r="CR72" s="1316"/>
      <c r="CS72" s="1316"/>
      <c r="CT72" s="1316"/>
      <c r="CU72" s="1316"/>
      <c r="CV72" s="1316" t="s">
        <v>552</v>
      </c>
      <c r="CW72" s="1316"/>
      <c r="CX72" s="1316"/>
      <c r="CY72" s="1316"/>
      <c r="CZ72" s="1316"/>
      <c r="DA72" s="1316"/>
      <c r="DB72" s="1316"/>
      <c r="DC72" s="1316"/>
    </row>
    <row r="73" spans="2:107" ht="13" x14ac:dyDescent="0.2">
      <c r="B73" s="397"/>
      <c r="G73" s="1319"/>
      <c r="H73" s="1319"/>
      <c r="I73" s="1319"/>
      <c r="J73" s="1319"/>
      <c r="K73" s="1315"/>
      <c r="L73" s="1315"/>
      <c r="M73" s="1315"/>
      <c r="N73" s="1315"/>
      <c r="AM73" s="406"/>
      <c r="AN73" s="1314" t="s">
        <v>598</v>
      </c>
      <c r="AO73" s="1314"/>
      <c r="AP73" s="1314"/>
      <c r="AQ73" s="1314"/>
      <c r="AR73" s="1314"/>
      <c r="AS73" s="1314"/>
      <c r="AT73" s="1314"/>
      <c r="AU73" s="1314"/>
      <c r="AV73" s="1314"/>
      <c r="AW73" s="1314"/>
      <c r="AX73" s="1314"/>
      <c r="AY73" s="1314"/>
      <c r="AZ73" s="1314"/>
      <c r="BA73" s="1314"/>
      <c r="BB73" s="1314" t="s">
        <v>599</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 x14ac:dyDescent="0.2">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 x14ac:dyDescent="0.2">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604</v>
      </c>
      <c r="BC75" s="1314"/>
      <c r="BD75" s="1314"/>
      <c r="BE75" s="1314"/>
      <c r="BF75" s="1314"/>
      <c r="BG75" s="1314"/>
      <c r="BH75" s="1314"/>
      <c r="BI75" s="1314"/>
      <c r="BJ75" s="1314"/>
      <c r="BK75" s="1314"/>
      <c r="BL75" s="1314"/>
      <c r="BM75" s="1314"/>
      <c r="BN75" s="1314"/>
      <c r="BO75" s="1314"/>
      <c r="BP75" s="1311">
        <v>8.3000000000000007</v>
      </c>
      <c r="BQ75" s="1311"/>
      <c r="BR75" s="1311"/>
      <c r="BS75" s="1311"/>
      <c r="BT75" s="1311"/>
      <c r="BU75" s="1311"/>
      <c r="BV75" s="1311"/>
      <c r="BW75" s="1311"/>
      <c r="BX75" s="1311">
        <v>7.9</v>
      </c>
      <c r="BY75" s="1311"/>
      <c r="BZ75" s="1311"/>
      <c r="CA75" s="1311"/>
      <c r="CB75" s="1311"/>
      <c r="CC75" s="1311"/>
      <c r="CD75" s="1311"/>
      <c r="CE75" s="1311"/>
      <c r="CF75" s="1311">
        <v>7.9</v>
      </c>
      <c r="CG75" s="1311"/>
      <c r="CH75" s="1311"/>
      <c r="CI75" s="1311"/>
      <c r="CJ75" s="1311"/>
      <c r="CK75" s="1311"/>
      <c r="CL75" s="1311"/>
      <c r="CM75" s="1311"/>
      <c r="CN75" s="1311">
        <v>8.1</v>
      </c>
      <c r="CO75" s="1311"/>
      <c r="CP75" s="1311"/>
      <c r="CQ75" s="1311"/>
      <c r="CR75" s="1311"/>
      <c r="CS75" s="1311"/>
      <c r="CT75" s="1311"/>
      <c r="CU75" s="1311"/>
      <c r="CV75" s="1311">
        <v>7.6</v>
      </c>
      <c r="CW75" s="1311"/>
      <c r="CX75" s="1311"/>
      <c r="CY75" s="1311"/>
      <c r="CZ75" s="1311"/>
      <c r="DA75" s="1311"/>
      <c r="DB75" s="1311"/>
      <c r="DC75" s="1311"/>
    </row>
    <row r="76" spans="2:107" ht="13" x14ac:dyDescent="0.2">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 x14ac:dyDescent="0.2">
      <c r="B77" s="397"/>
      <c r="G77" s="1317"/>
      <c r="H77" s="1317"/>
      <c r="I77" s="1317"/>
      <c r="J77" s="1317"/>
      <c r="K77" s="1315"/>
      <c r="L77" s="1315"/>
      <c r="M77" s="1315"/>
      <c r="N77" s="1315"/>
      <c r="AN77" s="1316" t="s">
        <v>601</v>
      </c>
      <c r="AO77" s="1316"/>
      <c r="AP77" s="1316"/>
      <c r="AQ77" s="1316"/>
      <c r="AR77" s="1316"/>
      <c r="AS77" s="1316"/>
      <c r="AT77" s="1316"/>
      <c r="AU77" s="1316"/>
      <c r="AV77" s="1316"/>
      <c r="AW77" s="1316"/>
      <c r="AX77" s="1316"/>
      <c r="AY77" s="1316"/>
      <c r="AZ77" s="1316"/>
      <c r="BA77" s="1316"/>
      <c r="BB77" s="1314" t="s">
        <v>599</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ht="13" x14ac:dyDescent="0.2">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 x14ac:dyDescent="0.2">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604</v>
      </c>
      <c r="BC79" s="1314"/>
      <c r="BD79" s="1314"/>
      <c r="BE79" s="1314"/>
      <c r="BF79" s="1314"/>
      <c r="BG79" s="1314"/>
      <c r="BH79" s="1314"/>
      <c r="BI79" s="1314"/>
      <c r="BJ79" s="1314"/>
      <c r="BK79" s="1314"/>
      <c r="BL79" s="1314"/>
      <c r="BM79" s="1314"/>
      <c r="BN79" s="1314"/>
      <c r="BO79" s="1314"/>
      <c r="BP79" s="1311">
        <v>7.4</v>
      </c>
      <c r="BQ79" s="1311"/>
      <c r="BR79" s="1311"/>
      <c r="BS79" s="1311"/>
      <c r="BT79" s="1311"/>
      <c r="BU79" s="1311"/>
      <c r="BV79" s="1311"/>
      <c r="BW79" s="1311"/>
      <c r="BX79" s="1311">
        <v>7.1</v>
      </c>
      <c r="BY79" s="1311"/>
      <c r="BZ79" s="1311"/>
      <c r="CA79" s="1311"/>
      <c r="CB79" s="1311"/>
      <c r="CC79" s="1311"/>
      <c r="CD79" s="1311"/>
      <c r="CE79" s="1311"/>
      <c r="CF79" s="1311">
        <v>7.1</v>
      </c>
      <c r="CG79" s="1311"/>
      <c r="CH79" s="1311"/>
      <c r="CI79" s="1311"/>
      <c r="CJ79" s="1311"/>
      <c r="CK79" s="1311"/>
      <c r="CL79" s="1311"/>
      <c r="CM79" s="1311"/>
      <c r="CN79" s="1311">
        <v>7.3</v>
      </c>
      <c r="CO79" s="1311"/>
      <c r="CP79" s="1311"/>
      <c r="CQ79" s="1311"/>
      <c r="CR79" s="1311"/>
      <c r="CS79" s="1311"/>
      <c r="CT79" s="1311"/>
      <c r="CU79" s="1311"/>
      <c r="CV79" s="1311">
        <v>7.4</v>
      </c>
      <c r="CW79" s="1311"/>
      <c r="CX79" s="1311"/>
      <c r="CY79" s="1311"/>
      <c r="CZ79" s="1311"/>
      <c r="DA79" s="1311"/>
      <c r="DB79" s="1311"/>
      <c r="DC79" s="1311"/>
    </row>
    <row r="80" spans="2:107" ht="13" x14ac:dyDescent="0.2">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 x14ac:dyDescent="0.2">
      <c r="B81" s="397"/>
    </row>
    <row r="82" spans="2:109" ht="16.5"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 x14ac:dyDescent="0.2">
      <c r="DD84" s="390"/>
      <c r="DE84" s="390"/>
    </row>
    <row r="85" spans="2:109" ht="13" x14ac:dyDescent="0.2">
      <c r="DD85" s="390"/>
      <c r="DE85" s="390"/>
    </row>
    <row r="86" spans="2:109" ht="13" hidden="1" x14ac:dyDescent="0.2">
      <c r="DD86" s="390"/>
      <c r="DE86" s="390"/>
    </row>
    <row r="87" spans="2:109" ht="13" hidden="1" x14ac:dyDescent="0.2">
      <c r="K87" s="425"/>
      <c r="AQ87" s="425"/>
      <c r="BC87" s="425"/>
      <c r="BO87" s="425"/>
      <c r="CA87" s="425"/>
      <c r="CM87" s="425"/>
      <c r="CY87" s="425"/>
      <c r="DD87" s="390"/>
      <c r="DE87" s="390"/>
    </row>
    <row r="88" spans="2:109" ht="13" hidden="1" x14ac:dyDescent="0.2">
      <c r="DD88" s="390"/>
      <c r="DE88" s="390"/>
    </row>
    <row r="89" spans="2:109" ht="13" hidden="1" x14ac:dyDescent="0.2">
      <c r="DD89" s="390"/>
      <c r="DE89" s="390"/>
    </row>
    <row r="90" spans="2:109" ht="13" hidden="1" x14ac:dyDescent="0.2">
      <c r="DD90" s="390"/>
      <c r="DE90" s="390"/>
    </row>
    <row r="91" spans="2:109" ht="13"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xVXP6TYRWbxTlcL8aL3jrcRE6pwAq01M4z8Dg+MapwX2nNImihW6EpbT8Qn/2hkp4MdaXUFiWm2zNblVqX8Gcg==" saltValue="o5rfhubHv1VVmg3YhtCsD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398DE-B1E3-4ACD-B91F-7CCDFB0B2A8B}">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495</v>
      </c>
    </row>
  </sheetData>
  <sheetProtection algorithmName="SHA-512" hashValue="x5k15eXFZPCfZXDqLKO4oNPe4vx0co7+orJBYiCdIIc++wInjMZItdFuquyPyniSTTucyAr9a66Rydm2khvqeg==" saltValue="TFUdl6YzQ7Rxc+jqoege3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8AEB8-697A-4767-B7EC-18D469A7DF35}">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495</v>
      </c>
    </row>
  </sheetData>
  <sheetProtection algorithmName="SHA-512" hashValue="I/Wo2jL1fs6HAC57tXf0bV4VhwykUUTGVY22c6xmpEyJeFkk2V9c4bGSzsxxS7YXluZAA9PS/GV4gb0bMniuIA==" saltValue="ScV4RisI3jr5l4+C0Wx1f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54</v>
      </c>
      <c r="E2" s="155"/>
      <c r="F2" s="156" t="s">
        <v>545</v>
      </c>
      <c r="G2" s="157"/>
      <c r="H2" s="158"/>
    </row>
    <row r="3" spans="1:8" x14ac:dyDescent="0.2">
      <c r="A3" s="154" t="s">
        <v>538</v>
      </c>
      <c r="B3" s="159"/>
      <c r="C3" s="160"/>
      <c r="D3" s="161">
        <v>792936</v>
      </c>
      <c r="E3" s="162"/>
      <c r="F3" s="163">
        <v>291945</v>
      </c>
      <c r="G3" s="164"/>
      <c r="H3" s="165"/>
    </row>
    <row r="4" spans="1:8" x14ac:dyDescent="0.2">
      <c r="A4" s="166"/>
      <c r="B4" s="167"/>
      <c r="C4" s="168"/>
      <c r="D4" s="169">
        <v>552624</v>
      </c>
      <c r="E4" s="170"/>
      <c r="F4" s="171">
        <v>127651</v>
      </c>
      <c r="G4" s="172"/>
      <c r="H4" s="173"/>
    </row>
    <row r="5" spans="1:8" x14ac:dyDescent="0.2">
      <c r="A5" s="154" t="s">
        <v>540</v>
      </c>
      <c r="B5" s="159"/>
      <c r="C5" s="160"/>
      <c r="D5" s="161">
        <v>801930</v>
      </c>
      <c r="E5" s="162"/>
      <c r="F5" s="163">
        <v>291173</v>
      </c>
      <c r="G5" s="164"/>
      <c r="H5" s="165"/>
    </row>
    <row r="6" spans="1:8" x14ac:dyDescent="0.2">
      <c r="A6" s="166"/>
      <c r="B6" s="167"/>
      <c r="C6" s="168"/>
      <c r="D6" s="169">
        <v>375137</v>
      </c>
      <c r="E6" s="170"/>
      <c r="F6" s="171">
        <v>119071</v>
      </c>
      <c r="G6" s="172"/>
      <c r="H6" s="173"/>
    </row>
    <row r="7" spans="1:8" x14ac:dyDescent="0.2">
      <c r="A7" s="154" t="s">
        <v>541</v>
      </c>
      <c r="B7" s="159"/>
      <c r="C7" s="160"/>
      <c r="D7" s="161">
        <v>943600</v>
      </c>
      <c r="E7" s="162"/>
      <c r="F7" s="163">
        <v>271581</v>
      </c>
      <c r="G7" s="164"/>
      <c r="H7" s="165"/>
    </row>
    <row r="8" spans="1:8" x14ac:dyDescent="0.2">
      <c r="A8" s="166"/>
      <c r="B8" s="167"/>
      <c r="C8" s="168"/>
      <c r="D8" s="169">
        <v>495303</v>
      </c>
      <c r="E8" s="170"/>
      <c r="F8" s="171">
        <v>117844</v>
      </c>
      <c r="G8" s="172"/>
      <c r="H8" s="173"/>
    </row>
    <row r="9" spans="1:8" x14ac:dyDescent="0.2">
      <c r="A9" s="154" t="s">
        <v>542</v>
      </c>
      <c r="B9" s="159"/>
      <c r="C9" s="160"/>
      <c r="D9" s="161">
        <v>909764</v>
      </c>
      <c r="E9" s="162"/>
      <c r="F9" s="163">
        <v>268375</v>
      </c>
      <c r="G9" s="164"/>
      <c r="H9" s="165"/>
    </row>
    <row r="10" spans="1:8" x14ac:dyDescent="0.2">
      <c r="A10" s="166"/>
      <c r="B10" s="167"/>
      <c r="C10" s="168"/>
      <c r="D10" s="169">
        <v>403565</v>
      </c>
      <c r="E10" s="170"/>
      <c r="F10" s="171">
        <v>119602</v>
      </c>
      <c r="G10" s="172"/>
      <c r="H10" s="173"/>
    </row>
    <row r="11" spans="1:8" x14ac:dyDescent="0.2">
      <c r="A11" s="154" t="s">
        <v>543</v>
      </c>
      <c r="B11" s="159"/>
      <c r="C11" s="160"/>
      <c r="D11" s="161">
        <v>853481</v>
      </c>
      <c r="E11" s="162"/>
      <c r="F11" s="163">
        <v>301035</v>
      </c>
      <c r="G11" s="164"/>
      <c r="H11" s="165"/>
    </row>
    <row r="12" spans="1:8" x14ac:dyDescent="0.2">
      <c r="A12" s="166"/>
      <c r="B12" s="167"/>
      <c r="C12" s="174"/>
      <c r="D12" s="169">
        <v>517643</v>
      </c>
      <c r="E12" s="170"/>
      <c r="F12" s="171">
        <v>154376</v>
      </c>
      <c r="G12" s="172"/>
      <c r="H12" s="173"/>
    </row>
    <row r="13" spans="1:8" x14ac:dyDescent="0.2">
      <c r="A13" s="154"/>
      <c r="B13" s="159"/>
      <c r="C13" s="175"/>
      <c r="D13" s="176">
        <v>860342</v>
      </c>
      <c r="E13" s="177"/>
      <c r="F13" s="178">
        <v>284822</v>
      </c>
      <c r="G13" s="179"/>
      <c r="H13" s="165"/>
    </row>
    <row r="14" spans="1:8" x14ac:dyDescent="0.2">
      <c r="A14" s="166"/>
      <c r="B14" s="167"/>
      <c r="C14" s="168"/>
      <c r="D14" s="169">
        <v>468854</v>
      </c>
      <c r="E14" s="170"/>
      <c r="F14" s="171">
        <v>127709</v>
      </c>
      <c r="G14" s="172"/>
      <c r="H14" s="173"/>
    </row>
    <row r="17" spans="1:11" x14ac:dyDescent="0.2">
      <c r="A17" s="150" t="s">
        <v>55</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56</v>
      </c>
      <c r="B19" s="180">
        <f>ROUND(VALUE(SUBSTITUTE(実質収支比率等に係る経年分析!F$48,"▲","-")),2)</f>
        <v>11.11</v>
      </c>
      <c r="C19" s="180">
        <f>ROUND(VALUE(SUBSTITUTE(実質収支比率等に係る経年分析!G$48,"▲","-")),2)</f>
        <v>10.75</v>
      </c>
      <c r="D19" s="180">
        <f>ROUND(VALUE(SUBSTITUTE(実質収支比率等に係る経年分析!H$48,"▲","-")),2)</f>
        <v>4.99</v>
      </c>
      <c r="E19" s="180">
        <f>ROUND(VALUE(SUBSTITUTE(実質収支比率等に係る経年分析!I$48,"▲","-")),2)</f>
        <v>2.62</v>
      </c>
      <c r="F19" s="180">
        <f>ROUND(VALUE(SUBSTITUTE(実質収支比率等に係る経年分析!J$48,"▲","-")),2)</f>
        <v>10.48</v>
      </c>
    </row>
    <row r="20" spans="1:11" x14ac:dyDescent="0.2">
      <c r="A20" s="180" t="s">
        <v>57</v>
      </c>
      <c r="B20" s="180">
        <f>ROUND(VALUE(SUBSTITUTE(実質収支比率等に係る経年分析!F$47,"▲","-")),2)</f>
        <v>38.630000000000003</v>
      </c>
      <c r="C20" s="180">
        <f>ROUND(VALUE(SUBSTITUTE(実質収支比率等に係る経年分析!G$47,"▲","-")),2)</f>
        <v>49.9</v>
      </c>
      <c r="D20" s="180">
        <f>ROUND(VALUE(SUBSTITUTE(実質収支比率等に係る経年分析!H$47,"▲","-")),2)</f>
        <v>58.31</v>
      </c>
      <c r="E20" s="180">
        <f>ROUND(VALUE(SUBSTITUTE(実質収支比率等に係る経年分析!I$47,"▲","-")),2)</f>
        <v>56.43</v>
      </c>
      <c r="F20" s="180">
        <f>ROUND(VALUE(SUBSTITUTE(実質収支比率等に係る経年分析!J$47,"▲","-")),2)</f>
        <v>49.02</v>
      </c>
    </row>
    <row r="21" spans="1:11" x14ac:dyDescent="0.2">
      <c r="A21" s="180" t="s">
        <v>58</v>
      </c>
      <c r="B21" s="180">
        <f>IF(ISNUMBER(VALUE(SUBSTITUTE(実質収支比率等に係る経年分析!F$49,"▲","-"))),ROUND(VALUE(SUBSTITUTE(実質収支比率等に係る経年分析!F$49,"▲","-")),2),NA())</f>
        <v>-5.73</v>
      </c>
      <c r="C21" s="180">
        <f>IF(ISNUMBER(VALUE(SUBSTITUTE(実質収支比率等に係る経年分析!G$49,"▲","-"))),ROUND(VALUE(SUBSTITUTE(実質収支比率等に係る経年分析!G$49,"▲","-")),2),NA())</f>
        <v>-0.12</v>
      </c>
      <c r="D21" s="180">
        <f>IF(ISNUMBER(VALUE(SUBSTITUTE(実質収支比率等に係る経年分析!H$49,"▲","-"))),ROUND(VALUE(SUBSTITUTE(実質収支比率等に係る経年分析!H$49,"▲","-")),2),NA())</f>
        <v>-12.87</v>
      </c>
      <c r="E21" s="180">
        <f>IF(ISNUMBER(VALUE(SUBSTITUTE(実質収支比率等に係る経年分析!I$49,"▲","-"))),ROUND(VALUE(SUBSTITUTE(実質収支比率等に係る経年分析!I$49,"▲","-")),2),NA())</f>
        <v>-8.9</v>
      </c>
      <c r="F21" s="180">
        <f>IF(ISNUMBER(VALUE(SUBSTITUTE(実質収支比率等に係る経年分析!J$49,"▲","-"))),ROUND(VALUE(SUBSTITUTE(実質収支比率等に係る経年分析!J$49,"▲","-")),2),NA())</f>
        <v>0</v>
      </c>
    </row>
    <row r="24" spans="1:11" x14ac:dyDescent="0.2">
      <c r="A24" s="150" t="s">
        <v>59</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60</v>
      </c>
      <c r="C26" s="181" t="s">
        <v>61</v>
      </c>
      <c r="D26" s="181" t="s">
        <v>60</v>
      </c>
      <c r="E26" s="181" t="s">
        <v>61</v>
      </c>
      <c r="F26" s="181" t="s">
        <v>60</v>
      </c>
      <c r="G26" s="181" t="s">
        <v>61</v>
      </c>
      <c r="H26" s="181" t="s">
        <v>60</v>
      </c>
      <c r="I26" s="181" t="s">
        <v>61</v>
      </c>
      <c r="J26" s="181" t="s">
        <v>60</v>
      </c>
      <c r="K26" s="181" t="s">
        <v>61</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上野村後期高齢者医療特別会計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2">
      <c r="A30" s="181" t="str">
        <f>IF(連結実質赤字比率に係る赤字・黒字の構成分析!C$40="",NA(),連結実質赤字比率に係る赤字・黒字の構成分析!C$40)</f>
        <v>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0.26</v>
      </c>
    </row>
    <row r="31" spans="1:11" x14ac:dyDescent="0.2">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0.28999999999999998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0.31</v>
      </c>
    </row>
    <row r="32" spans="1:11" x14ac:dyDescent="0.2">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1.1100000000000001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1.54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0.55000000000000004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0.46</v>
      </c>
    </row>
    <row r="33" spans="1:16" x14ac:dyDescent="0.2">
      <c r="A33" s="181" t="str">
        <f>IF(連結実質赤字比率に係る赤字・黒字の構成分析!C$37="",NA(),連結実質赤字比率に係る赤字・黒字の構成分析!C$37)</f>
        <v>生活排水処理事業特別会計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2.0299999999999998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2.2200000000000002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1.87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1.81</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12.38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11.99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4.8499999999999996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13.83</v>
      </c>
    </row>
    <row r="35" spans="1:16" x14ac:dyDescent="0.2">
      <c r="A35" s="181" t="str">
        <f>IF(連結実質赤字比率に係る赤字・黒字の構成分析!C$35="",NA(),連結実質赤字比率に係る赤字・黒字の構成分析!C$35)</f>
        <v>へき地診療所事業特別会計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0.35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0.11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0.02</v>
      </c>
      <c r="J35" s="181">
        <f>IF(ROUND(VALUE(SUBSTITUTE(連結実質赤字比率に係る赤字・黒字の構成分析!J$35,"▲", "-")), 2) &lt; 0, ABS(ROUND(VALUE(SUBSTITUTE(連結実質赤字比率に係る赤字・黒字の構成分析!J$35,"▲", "-")), 2)), NA())</f>
        <v>0.17</v>
      </c>
      <c r="K35" s="181" t="e">
        <f>IF(ROUND(VALUE(SUBSTITUTE(連結実質赤字比率に係る赤字・黒字の構成分析!J$35,"▲", "-")), 2) &gt;= 0, ABS(ROUND(VALUE(SUBSTITUTE(連結実質赤字比率に係る赤字・黒字の構成分析!J$35,"▲", "-")), 2)), NA())</f>
        <v>#N/A</v>
      </c>
    </row>
    <row r="36" spans="1:16" x14ac:dyDescent="0.2">
      <c r="A36" s="181" t="str">
        <f>IF(連結実質赤字比率に係る赤字・黒字の構成分析!C$34="",NA(),連結実質赤字比率に係る赤字・黒字の構成分析!C$34)</f>
        <v>上野村産業振興事業特別会計</v>
      </c>
      <c r="B36" s="181">
        <f>IF(ROUND(VALUE(SUBSTITUTE(連結実質赤字比率に係る赤字・黒字の構成分析!F$34,"▲", "-")), 2) &lt; 0, ABS(ROUND(VALUE(SUBSTITUTE(連結実質赤字比率に係る赤字・黒字の構成分析!F$34,"▲", "-")), 2)), NA())</f>
        <v>1.63</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1.37</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2.72</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2.27</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3.17</v>
      </c>
      <c r="K36" s="181" t="e">
        <f>IF(ROUND(VALUE(SUBSTITUTE(連結実質赤字比率に係る赤字・黒字の構成分析!J$34,"▲", "-")), 2) &gt;= 0, ABS(ROUND(VALUE(SUBSTITUTE(連結実質赤字比率に係る赤字・黒字の構成分析!J$34,"▲", "-")), 2)), NA())</f>
        <v>#N/A</v>
      </c>
    </row>
    <row r="39" spans="1:16" x14ac:dyDescent="0.2">
      <c r="A39" s="150" t="s">
        <v>62</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63</v>
      </c>
      <c r="C41" s="182"/>
      <c r="D41" s="182" t="s">
        <v>64</v>
      </c>
      <c r="E41" s="182" t="s">
        <v>63</v>
      </c>
      <c r="F41" s="182"/>
      <c r="G41" s="182" t="s">
        <v>64</v>
      </c>
      <c r="H41" s="182" t="s">
        <v>63</v>
      </c>
      <c r="I41" s="182"/>
      <c r="J41" s="182" t="s">
        <v>64</v>
      </c>
      <c r="K41" s="182" t="s">
        <v>63</v>
      </c>
      <c r="L41" s="182"/>
      <c r="M41" s="182" t="s">
        <v>64</v>
      </c>
      <c r="N41" s="182" t="s">
        <v>63</v>
      </c>
      <c r="O41" s="182"/>
      <c r="P41" s="182" t="s">
        <v>64</v>
      </c>
    </row>
    <row r="42" spans="1:16" x14ac:dyDescent="0.2">
      <c r="A42" s="182" t="s">
        <v>65</v>
      </c>
      <c r="B42" s="182"/>
      <c r="C42" s="182"/>
      <c r="D42" s="182">
        <f>'実質公債費比率（分子）の構造'!K$52</f>
        <v>360</v>
      </c>
      <c r="E42" s="182"/>
      <c r="F42" s="182"/>
      <c r="G42" s="182">
        <f>'実質公債費比率（分子）の構造'!L$52</f>
        <v>367</v>
      </c>
      <c r="H42" s="182"/>
      <c r="I42" s="182"/>
      <c r="J42" s="182">
        <f>'実質公債費比率（分子）の構造'!M$52</f>
        <v>323</v>
      </c>
      <c r="K42" s="182"/>
      <c r="L42" s="182"/>
      <c r="M42" s="182">
        <f>'実質公債費比率（分子）の構造'!N$52</f>
        <v>315</v>
      </c>
      <c r="N42" s="182"/>
      <c r="O42" s="182"/>
      <c r="P42" s="182">
        <f>'実質公債費比率（分子）の構造'!O$52</f>
        <v>315</v>
      </c>
    </row>
    <row r="43" spans="1:16" x14ac:dyDescent="0.2">
      <c r="A43" s="182" t="s">
        <v>66</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67</v>
      </c>
      <c r="B44" s="182">
        <f>'実質公債費比率（分子）の構造'!K$50</f>
        <v>5</v>
      </c>
      <c r="C44" s="182"/>
      <c r="D44" s="182"/>
      <c r="E44" s="182">
        <f>'実質公債費比率（分子）の構造'!L$50</f>
        <v>5</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2">
      <c r="A45" s="182" t="s">
        <v>68</v>
      </c>
      <c r="B45" s="182">
        <f>'実質公債費比率（分子）の構造'!K$49</f>
        <v>11</v>
      </c>
      <c r="C45" s="182"/>
      <c r="D45" s="182"/>
      <c r="E45" s="182">
        <f>'実質公債費比率（分子）の構造'!L$49</f>
        <v>13</v>
      </c>
      <c r="F45" s="182"/>
      <c r="G45" s="182"/>
      <c r="H45" s="182">
        <f>'実質公債費比率（分子）の構造'!M$49</f>
        <v>14</v>
      </c>
      <c r="I45" s="182"/>
      <c r="J45" s="182"/>
      <c r="K45" s="182">
        <f>'実質公債費比率（分子）の構造'!N$49</f>
        <v>15</v>
      </c>
      <c r="L45" s="182"/>
      <c r="M45" s="182"/>
      <c r="N45" s="182">
        <f>'実質公債費比率（分子）の構造'!O$49</f>
        <v>14</v>
      </c>
      <c r="O45" s="182"/>
      <c r="P45" s="182"/>
    </row>
    <row r="46" spans="1:16" x14ac:dyDescent="0.2">
      <c r="A46" s="182" t="s">
        <v>69</v>
      </c>
      <c r="B46" s="182">
        <f>'実質公債費比率（分子）の構造'!K$48</f>
        <v>6</v>
      </c>
      <c r="C46" s="182"/>
      <c r="D46" s="182"/>
      <c r="E46" s="182">
        <f>'実質公債費比率（分子）の構造'!L$48</f>
        <v>6</v>
      </c>
      <c r="F46" s="182"/>
      <c r="G46" s="182"/>
      <c r="H46" s="182">
        <f>'実質公債費比率（分子）の構造'!M$48</f>
        <v>8</v>
      </c>
      <c r="I46" s="182"/>
      <c r="J46" s="182"/>
      <c r="K46" s="182">
        <f>'実質公債費比率（分子）の構造'!N$48</f>
        <v>8</v>
      </c>
      <c r="L46" s="182"/>
      <c r="M46" s="182"/>
      <c r="N46" s="182">
        <f>'実質公債費比率（分子）の構造'!O$48</f>
        <v>8</v>
      </c>
      <c r="O46" s="182"/>
      <c r="P46" s="182"/>
    </row>
    <row r="47" spans="1:16" x14ac:dyDescent="0.2">
      <c r="A47" s="182" t="s">
        <v>70</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71</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72</v>
      </c>
      <c r="B49" s="182">
        <f>'実質公債費比率（分子）の構造'!K$45</f>
        <v>447</v>
      </c>
      <c r="C49" s="182"/>
      <c r="D49" s="182"/>
      <c r="E49" s="182">
        <f>'実質公債費比率（分子）の構造'!L$45</f>
        <v>464</v>
      </c>
      <c r="F49" s="182"/>
      <c r="G49" s="182"/>
      <c r="H49" s="182">
        <f>'実質公債費比率（分子）の構造'!M$45</f>
        <v>403</v>
      </c>
      <c r="I49" s="182"/>
      <c r="J49" s="182"/>
      <c r="K49" s="182">
        <f>'実質公債費比率（分子）の構造'!N$45</f>
        <v>395</v>
      </c>
      <c r="L49" s="182"/>
      <c r="M49" s="182"/>
      <c r="N49" s="182">
        <f>'実質公債費比率（分子）の構造'!O$45</f>
        <v>388</v>
      </c>
      <c r="O49" s="182"/>
      <c r="P49" s="182"/>
    </row>
    <row r="50" spans="1:16" x14ac:dyDescent="0.2">
      <c r="A50" s="182" t="s">
        <v>73</v>
      </c>
      <c r="B50" s="182" t="e">
        <f>NA()</f>
        <v>#N/A</v>
      </c>
      <c r="C50" s="182">
        <f>IF(ISNUMBER('実質公債費比率（分子）の構造'!K$53),'実質公債費比率（分子）の構造'!K$53,NA())</f>
        <v>109</v>
      </c>
      <c r="D50" s="182" t="e">
        <f>NA()</f>
        <v>#N/A</v>
      </c>
      <c r="E50" s="182" t="e">
        <f>NA()</f>
        <v>#N/A</v>
      </c>
      <c r="F50" s="182">
        <f>IF(ISNUMBER('実質公債費比率（分子）の構造'!L$53),'実質公債費比率（分子）の構造'!L$53,NA())</f>
        <v>121</v>
      </c>
      <c r="G50" s="182" t="e">
        <f>NA()</f>
        <v>#N/A</v>
      </c>
      <c r="H50" s="182" t="e">
        <f>NA()</f>
        <v>#N/A</v>
      </c>
      <c r="I50" s="182">
        <f>IF(ISNUMBER('実質公債費比率（分子）の構造'!M$53),'実質公債費比率（分子）の構造'!M$53,NA())</f>
        <v>102</v>
      </c>
      <c r="J50" s="182" t="e">
        <f>NA()</f>
        <v>#N/A</v>
      </c>
      <c r="K50" s="182" t="e">
        <f>NA()</f>
        <v>#N/A</v>
      </c>
      <c r="L50" s="182">
        <f>IF(ISNUMBER('実質公債費比率（分子）の構造'!N$53),'実質公債費比率（分子）の構造'!N$53,NA())</f>
        <v>103</v>
      </c>
      <c r="M50" s="182" t="e">
        <f>NA()</f>
        <v>#N/A</v>
      </c>
      <c r="N50" s="182" t="e">
        <f>NA()</f>
        <v>#N/A</v>
      </c>
      <c r="O50" s="182">
        <f>IF(ISNUMBER('実質公債費比率（分子）の構造'!O$53),'実質公債費比率（分子）の構造'!O$53,NA())</f>
        <v>95</v>
      </c>
      <c r="P50" s="182" t="e">
        <f>NA()</f>
        <v>#N/A</v>
      </c>
    </row>
    <row r="53" spans="1:16" x14ac:dyDescent="0.2">
      <c r="A53" s="150" t="s">
        <v>74</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75</v>
      </c>
      <c r="C55" s="181"/>
      <c r="D55" s="181" t="s">
        <v>76</v>
      </c>
      <c r="E55" s="181" t="s">
        <v>75</v>
      </c>
      <c r="F55" s="181"/>
      <c r="G55" s="181" t="s">
        <v>76</v>
      </c>
      <c r="H55" s="181" t="s">
        <v>75</v>
      </c>
      <c r="I55" s="181"/>
      <c r="J55" s="181" t="s">
        <v>76</v>
      </c>
      <c r="K55" s="181" t="s">
        <v>75</v>
      </c>
      <c r="L55" s="181"/>
      <c r="M55" s="181" t="s">
        <v>76</v>
      </c>
      <c r="N55" s="181" t="s">
        <v>75</v>
      </c>
      <c r="O55" s="181"/>
      <c r="P55" s="181" t="s">
        <v>76</v>
      </c>
    </row>
    <row r="56" spans="1:16" x14ac:dyDescent="0.2">
      <c r="A56" s="181" t="s">
        <v>42</v>
      </c>
      <c r="B56" s="181"/>
      <c r="C56" s="181"/>
      <c r="D56" s="181">
        <f>'将来負担比率（分子）の構造'!I$52</f>
        <v>2171</v>
      </c>
      <c r="E56" s="181"/>
      <c r="F56" s="181"/>
      <c r="G56" s="181">
        <f>'将来負担比率（分子）の構造'!J$52</f>
        <v>2285</v>
      </c>
      <c r="H56" s="181"/>
      <c r="I56" s="181"/>
      <c r="J56" s="181">
        <f>'将来負担比率（分子）の構造'!K$52</f>
        <v>2410</v>
      </c>
      <c r="K56" s="181"/>
      <c r="L56" s="181"/>
      <c r="M56" s="181">
        <f>'将来負担比率（分子）の構造'!L$52</f>
        <v>2534</v>
      </c>
      <c r="N56" s="181"/>
      <c r="O56" s="181"/>
      <c r="P56" s="181">
        <f>'将来負担比率（分子）の構造'!M$52</f>
        <v>2723</v>
      </c>
    </row>
    <row r="57" spans="1:16" x14ac:dyDescent="0.2">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40</v>
      </c>
      <c r="B58" s="181"/>
      <c r="C58" s="181"/>
      <c r="D58" s="181">
        <f>'将来負担比率（分子）の構造'!I$50</f>
        <v>5566</v>
      </c>
      <c r="E58" s="181"/>
      <c r="F58" s="181"/>
      <c r="G58" s="181">
        <f>'将来負担比率（分子）の構造'!J$50</f>
        <v>5781</v>
      </c>
      <c r="H58" s="181"/>
      <c r="I58" s="181"/>
      <c r="J58" s="181">
        <f>'将来負担比率（分子）の構造'!K$50</f>
        <v>5885</v>
      </c>
      <c r="K58" s="181"/>
      <c r="L58" s="181"/>
      <c r="M58" s="181">
        <f>'将来負担比率（分子）の構造'!L$50</f>
        <v>5798</v>
      </c>
      <c r="N58" s="181"/>
      <c r="O58" s="181"/>
      <c r="P58" s="181">
        <f>'将来負担比率（分子）の構造'!M$50</f>
        <v>5523</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144</v>
      </c>
      <c r="C62" s="181"/>
      <c r="D62" s="181"/>
      <c r="E62" s="181">
        <f>'将来負担比率（分子）の構造'!J$45</f>
        <v>142</v>
      </c>
      <c r="F62" s="181"/>
      <c r="G62" s="181"/>
      <c r="H62" s="181">
        <f>'将来負担比率（分子）の構造'!K$45</f>
        <v>170</v>
      </c>
      <c r="I62" s="181"/>
      <c r="J62" s="181"/>
      <c r="K62" s="181">
        <f>'将来負担比率（分子）の構造'!L$45</f>
        <v>163</v>
      </c>
      <c r="L62" s="181"/>
      <c r="M62" s="181"/>
      <c r="N62" s="181">
        <f>'将来負担比率（分子）の構造'!M$45</f>
        <v>166</v>
      </c>
      <c r="O62" s="181"/>
      <c r="P62" s="181"/>
    </row>
    <row r="63" spans="1:16" x14ac:dyDescent="0.2">
      <c r="A63" s="181" t="s">
        <v>33</v>
      </c>
      <c r="B63" s="181">
        <f>'将来負担比率（分子）の構造'!I$44</f>
        <v>107</v>
      </c>
      <c r="C63" s="181"/>
      <c r="D63" s="181"/>
      <c r="E63" s="181">
        <f>'将来負担比率（分子）の構造'!J$44</f>
        <v>165</v>
      </c>
      <c r="F63" s="181"/>
      <c r="G63" s="181"/>
      <c r="H63" s="181">
        <f>'将来負担比率（分子）の構造'!K$44</f>
        <v>154</v>
      </c>
      <c r="I63" s="181"/>
      <c r="J63" s="181"/>
      <c r="K63" s="181">
        <f>'将来負担比率（分子）の構造'!L$44</f>
        <v>142</v>
      </c>
      <c r="L63" s="181"/>
      <c r="M63" s="181"/>
      <c r="N63" s="181">
        <f>'将来負担比率（分子）の構造'!M$44</f>
        <v>133</v>
      </c>
      <c r="O63" s="181"/>
      <c r="P63" s="181"/>
    </row>
    <row r="64" spans="1:16" x14ac:dyDescent="0.2">
      <c r="A64" s="181" t="s">
        <v>32</v>
      </c>
      <c r="B64" s="181">
        <f>'将来負担比率（分子）の構造'!I$43</f>
        <v>83</v>
      </c>
      <c r="C64" s="181"/>
      <c r="D64" s="181"/>
      <c r="E64" s="181">
        <f>'将来負担比率（分子）の構造'!J$43</f>
        <v>72</v>
      </c>
      <c r="F64" s="181"/>
      <c r="G64" s="181"/>
      <c r="H64" s="181">
        <f>'将来負担比率（分子）の構造'!K$43</f>
        <v>76</v>
      </c>
      <c r="I64" s="181"/>
      <c r="J64" s="181"/>
      <c r="K64" s="181">
        <f>'将来負担比率（分子）の構造'!L$43</f>
        <v>71</v>
      </c>
      <c r="L64" s="181"/>
      <c r="M64" s="181"/>
      <c r="N64" s="181">
        <f>'将来負担比率（分子）の構造'!M$43</f>
        <v>87</v>
      </c>
      <c r="O64" s="181"/>
      <c r="P64" s="181"/>
    </row>
    <row r="65" spans="1:16" x14ac:dyDescent="0.2">
      <c r="A65" s="181" t="s">
        <v>31</v>
      </c>
      <c r="B65" s="181">
        <f>'将来負担比率（分子）の構造'!I$42</f>
        <v>5</v>
      </c>
      <c r="C65" s="181"/>
      <c r="D65" s="181"/>
      <c r="E65" s="181">
        <f>'将来負担比率（分子）の構造'!J$42</f>
        <v>1</v>
      </c>
      <c r="F65" s="181"/>
      <c r="G65" s="181"/>
      <c r="H65" s="181">
        <f>'将来負担比率（分子）の構造'!K$42</f>
        <v>0</v>
      </c>
      <c r="I65" s="181"/>
      <c r="J65" s="181"/>
      <c r="K65" s="181">
        <f>'将来負担比率（分子）の構造'!L$42</f>
        <v>0</v>
      </c>
      <c r="L65" s="181"/>
      <c r="M65" s="181"/>
      <c r="N65" s="181">
        <f>'将来負担比率（分子）の構造'!M$42</f>
        <v>0</v>
      </c>
      <c r="O65" s="181"/>
      <c r="P65" s="181"/>
    </row>
    <row r="66" spans="1:16" x14ac:dyDescent="0.2">
      <c r="A66" s="181" t="s">
        <v>30</v>
      </c>
      <c r="B66" s="181">
        <f>'将来負担比率（分子）の構造'!I$41</f>
        <v>2231</v>
      </c>
      <c r="C66" s="181"/>
      <c r="D66" s="181"/>
      <c r="E66" s="181">
        <f>'将来負担比率（分子）の構造'!J$41</f>
        <v>2372</v>
      </c>
      <c r="F66" s="181"/>
      <c r="G66" s="181"/>
      <c r="H66" s="181">
        <f>'将来負担比率（分子）の構造'!K$41</f>
        <v>2586</v>
      </c>
      <c r="I66" s="181"/>
      <c r="J66" s="181"/>
      <c r="K66" s="181">
        <f>'将来負担比率（分子）の構造'!L$41</f>
        <v>2865</v>
      </c>
      <c r="L66" s="181"/>
      <c r="M66" s="181"/>
      <c r="N66" s="181">
        <f>'将来負担比率（分子）の構造'!M$41</f>
        <v>3135</v>
      </c>
      <c r="O66" s="181"/>
      <c r="P66" s="181"/>
    </row>
    <row r="67" spans="1:16" x14ac:dyDescent="0.2">
      <c r="A67" s="181" t="s">
        <v>77</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78</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79</v>
      </c>
      <c r="B72" s="185">
        <f>基金残高に係る経年分析!F55</f>
        <v>950</v>
      </c>
      <c r="C72" s="185">
        <f>基金残高に係る経年分析!G55</f>
        <v>911</v>
      </c>
      <c r="D72" s="185">
        <f>基金残高に係る経年分析!H55</f>
        <v>809</v>
      </c>
    </row>
    <row r="73" spans="1:16" x14ac:dyDescent="0.2">
      <c r="A73" s="184" t="s">
        <v>80</v>
      </c>
      <c r="B73" s="185">
        <f>基金残高に係る経年分析!F56</f>
        <v>478</v>
      </c>
      <c r="C73" s="185">
        <f>基金残高に係る経年分析!G56</f>
        <v>478</v>
      </c>
      <c r="D73" s="185">
        <f>基金残高に係る経年分析!H56</f>
        <v>478</v>
      </c>
    </row>
    <row r="74" spans="1:16" x14ac:dyDescent="0.2">
      <c r="A74" s="184" t="s">
        <v>81</v>
      </c>
      <c r="B74" s="185">
        <f>基金残高に係る経年分析!F57</f>
        <v>4275</v>
      </c>
      <c r="C74" s="185">
        <f>基金残高に係る経年分析!G57</f>
        <v>4228</v>
      </c>
      <c r="D74" s="185">
        <f>基金残高に係る経年分析!H57</f>
        <v>4061</v>
      </c>
    </row>
  </sheetData>
  <sheetProtection algorithmName="SHA-512" hashValue="JyLzX94xmKaheiofTm2hs/+jYnUPgUoTcF4c8XuSagJ4n5pxU+Va6HwwRbAdJB86GAmhFY9xvkxH1jrcYa8vrA==" saltValue="nQHb9hPvd6Vf5dp/XmK9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50" t="s">
        <v>228</v>
      </c>
      <c r="C5" s="751"/>
      <c r="D5" s="751"/>
      <c r="E5" s="751"/>
      <c r="F5" s="751"/>
      <c r="G5" s="751"/>
      <c r="H5" s="751"/>
      <c r="I5" s="751"/>
      <c r="J5" s="751"/>
      <c r="K5" s="751"/>
      <c r="L5" s="751"/>
      <c r="M5" s="751"/>
      <c r="N5" s="751"/>
      <c r="O5" s="751"/>
      <c r="P5" s="751"/>
      <c r="Q5" s="752"/>
      <c r="R5" s="735">
        <v>1359242</v>
      </c>
      <c r="S5" s="736"/>
      <c r="T5" s="736"/>
      <c r="U5" s="736"/>
      <c r="V5" s="736"/>
      <c r="W5" s="736"/>
      <c r="X5" s="736"/>
      <c r="Y5" s="779"/>
      <c r="Z5" s="797">
        <v>34</v>
      </c>
      <c r="AA5" s="797"/>
      <c r="AB5" s="797"/>
      <c r="AC5" s="797"/>
      <c r="AD5" s="798">
        <v>1359242</v>
      </c>
      <c r="AE5" s="798"/>
      <c r="AF5" s="798"/>
      <c r="AG5" s="798"/>
      <c r="AH5" s="798"/>
      <c r="AI5" s="798"/>
      <c r="AJ5" s="798"/>
      <c r="AK5" s="798"/>
      <c r="AL5" s="780">
        <v>88.2</v>
      </c>
      <c r="AM5" s="755"/>
      <c r="AN5" s="755"/>
      <c r="AO5" s="781"/>
      <c r="AP5" s="750" t="s">
        <v>229</v>
      </c>
      <c r="AQ5" s="751"/>
      <c r="AR5" s="751"/>
      <c r="AS5" s="751"/>
      <c r="AT5" s="751"/>
      <c r="AU5" s="751"/>
      <c r="AV5" s="751"/>
      <c r="AW5" s="751"/>
      <c r="AX5" s="751"/>
      <c r="AY5" s="751"/>
      <c r="AZ5" s="751"/>
      <c r="BA5" s="751"/>
      <c r="BB5" s="751"/>
      <c r="BC5" s="751"/>
      <c r="BD5" s="751"/>
      <c r="BE5" s="751"/>
      <c r="BF5" s="752"/>
      <c r="BG5" s="680">
        <v>1358693</v>
      </c>
      <c r="BH5" s="681"/>
      <c r="BI5" s="681"/>
      <c r="BJ5" s="681"/>
      <c r="BK5" s="681"/>
      <c r="BL5" s="681"/>
      <c r="BM5" s="681"/>
      <c r="BN5" s="682"/>
      <c r="BO5" s="713">
        <v>100</v>
      </c>
      <c r="BP5" s="713"/>
      <c r="BQ5" s="713"/>
      <c r="BR5" s="713"/>
      <c r="BS5" s="714" t="s">
        <v>230</v>
      </c>
      <c r="BT5" s="714"/>
      <c r="BU5" s="714"/>
      <c r="BV5" s="714"/>
      <c r="BW5" s="714"/>
      <c r="BX5" s="714"/>
      <c r="BY5" s="714"/>
      <c r="BZ5" s="714"/>
      <c r="CA5" s="714"/>
      <c r="CB5" s="768"/>
      <c r="CD5" s="784" t="s">
        <v>224</v>
      </c>
      <c r="CE5" s="785"/>
      <c r="CF5" s="785"/>
      <c r="CG5" s="785"/>
      <c r="CH5" s="785"/>
      <c r="CI5" s="785"/>
      <c r="CJ5" s="785"/>
      <c r="CK5" s="785"/>
      <c r="CL5" s="785"/>
      <c r="CM5" s="785"/>
      <c r="CN5" s="785"/>
      <c r="CO5" s="785"/>
      <c r="CP5" s="785"/>
      <c r="CQ5" s="786"/>
      <c r="CR5" s="784" t="s">
        <v>231</v>
      </c>
      <c r="CS5" s="785"/>
      <c r="CT5" s="785"/>
      <c r="CU5" s="785"/>
      <c r="CV5" s="785"/>
      <c r="CW5" s="785"/>
      <c r="CX5" s="785"/>
      <c r="CY5" s="786"/>
      <c r="CZ5" s="784" t="s">
        <v>222</v>
      </c>
      <c r="DA5" s="785"/>
      <c r="DB5" s="785"/>
      <c r="DC5" s="786"/>
      <c r="DD5" s="784" t="s">
        <v>232</v>
      </c>
      <c r="DE5" s="785"/>
      <c r="DF5" s="785"/>
      <c r="DG5" s="785"/>
      <c r="DH5" s="785"/>
      <c r="DI5" s="785"/>
      <c r="DJ5" s="785"/>
      <c r="DK5" s="785"/>
      <c r="DL5" s="785"/>
      <c r="DM5" s="785"/>
      <c r="DN5" s="785"/>
      <c r="DO5" s="785"/>
      <c r="DP5" s="786"/>
      <c r="DQ5" s="784" t="s">
        <v>233</v>
      </c>
      <c r="DR5" s="785"/>
      <c r="DS5" s="785"/>
      <c r="DT5" s="785"/>
      <c r="DU5" s="785"/>
      <c r="DV5" s="785"/>
      <c r="DW5" s="785"/>
      <c r="DX5" s="785"/>
      <c r="DY5" s="785"/>
      <c r="DZ5" s="785"/>
      <c r="EA5" s="785"/>
      <c r="EB5" s="785"/>
      <c r="EC5" s="786"/>
    </row>
    <row r="6" spans="2:143" ht="11.25" customHeight="1" x14ac:dyDescent="0.2">
      <c r="B6" s="677" t="s">
        <v>234</v>
      </c>
      <c r="C6" s="678"/>
      <c r="D6" s="678"/>
      <c r="E6" s="678"/>
      <c r="F6" s="678"/>
      <c r="G6" s="678"/>
      <c r="H6" s="678"/>
      <c r="I6" s="678"/>
      <c r="J6" s="678"/>
      <c r="K6" s="678"/>
      <c r="L6" s="678"/>
      <c r="M6" s="678"/>
      <c r="N6" s="678"/>
      <c r="O6" s="678"/>
      <c r="P6" s="678"/>
      <c r="Q6" s="679"/>
      <c r="R6" s="680">
        <v>60739</v>
      </c>
      <c r="S6" s="681"/>
      <c r="T6" s="681"/>
      <c r="U6" s="681"/>
      <c r="V6" s="681"/>
      <c r="W6" s="681"/>
      <c r="X6" s="681"/>
      <c r="Y6" s="682"/>
      <c r="Z6" s="713">
        <v>1.5</v>
      </c>
      <c r="AA6" s="713"/>
      <c r="AB6" s="713"/>
      <c r="AC6" s="713"/>
      <c r="AD6" s="714">
        <v>60739</v>
      </c>
      <c r="AE6" s="714"/>
      <c r="AF6" s="714"/>
      <c r="AG6" s="714"/>
      <c r="AH6" s="714"/>
      <c r="AI6" s="714"/>
      <c r="AJ6" s="714"/>
      <c r="AK6" s="714"/>
      <c r="AL6" s="683">
        <v>3.9</v>
      </c>
      <c r="AM6" s="684"/>
      <c r="AN6" s="684"/>
      <c r="AO6" s="715"/>
      <c r="AP6" s="677" t="s">
        <v>235</v>
      </c>
      <c r="AQ6" s="678"/>
      <c r="AR6" s="678"/>
      <c r="AS6" s="678"/>
      <c r="AT6" s="678"/>
      <c r="AU6" s="678"/>
      <c r="AV6" s="678"/>
      <c r="AW6" s="678"/>
      <c r="AX6" s="678"/>
      <c r="AY6" s="678"/>
      <c r="AZ6" s="678"/>
      <c r="BA6" s="678"/>
      <c r="BB6" s="678"/>
      <c r="BC6" s="678"/>
      <c r="BD6" s="678"/>
      <c r="BE6" s="678"/>
      <c r="BF6" s="679"/>
      <c r="BG6" s="680">
        <v>1358693</v>
      </c>
      <c r="BH6" s="681"/>
      <c r="BI6" s="681"/>
      <c r="BJ6" s="681"/>
      <c r="BK6" s="681"/>
      <c r="BL6" s="681"/>
      <c r="BM6" s="681"/>
      <c r="BN6" s="682"/>
      <c r="BO6" s="713">
        <v>100</v>
      </c>
      <c r="BP6" s="713"/>
      <c r="BQ6" s="713"/>
      <c r="BR6" s="713"/>
      <c r="BS6" s="714" t="s">
        <v>176</v>
      </c>
      <c r="BT6" s="714"/>
      <c r="BU6" s="714"/>
      <c r="BV6" s="714"/>
      <c r="BW6" s="714"/>
      <c r="BX6" s="714"/>
      <c r="BY6" s="714"/>
      <c r="BZ6" s="714"/>
      <c r="CA6" s="714"/>
      <c r="CB6" s="768"/>
      <c r="CD6" s="738" t="s">
        <v>236</v>
      </c>
      <c r="CE6" s="739"/>
      <c r="CF6" s="739"/>
      <c r="CG6" s="739"/>
      <c r="CH6" s="739"/>
      <c r="CI6" s="739"/>
      <c r="CJ6" s="739"/>
      <c r="CK6" s="739"/>
      <c r="CL6" s="739"/>
      <c r="CM6" s="739"/>
      <c r="CN6" s="739"/>
      <c r="CO6" s="739"/>
      <c r="CP6" s="739"/>
      <c r="CQ6" s="740"/>
      <c r="CR6" s="680">
        <v>38364</v>
      </c>
      <c r="CS6" s="681"/>
      <c r="CT6" s="681"/>
      <c r="CU6" s="681"/>
      <c r="CV6" s="681"/>
      <c r="CW6" s="681"/>
      <c r="CX6" s="681"/>
      <c r="CY6" s="682"/>
      <c r="CZ6" s="780">
        <v>1</v>
      </c>
      <c r="DA6" s="755"/>
      <c r="DB6" s="755"/>
      <c r="DC6" s="783"/>
      <c r="DD6" s="686" t="s">
        <v>176</v>
      </c>
      <c r="DE6" s="681"/>
      <c r="DF6" s="681"/>
      <c r="DG6" s="681"/>
      <c r="DH6" s="681"/>
      <c r="DI6" s="681"/>
      <c r="DJ6" s="681"/>
      <c r="DK6" s="681"/>
      <c r="DL6" s="681"/>
      <c r="DM6" s="681"/>
      <c r="DN6" s="681"/>
      <c r="DO6" s="681"/>
      <c r="DP6" s="682"/>
      <c r="DQ6" s="686">
        <v>38364</v>
      </c>
      <c r="DR6" s="681"/>
      <c r="DS6" s="681"/>
      <c r="DT6" s="681"/>
      <c r="DU6" s="681"/>
      <c r="DV6" s="681"/>
      <c r="DW6" s="681"/>
      <c r="DX6" s="681"/>
      <c r="DY6" s="681"/>
      <c r="DZ6" s="681"/>
      <c r="EA6" s="681"/>
      <c r="EB6" s="681"/>
      <c r="EC6" s="726"/>
    </row>
    <row r="7" spans="2:143" ht="11.25" customHeight="1" x14ac:dyDescent="0.2">
      <c r="B7" s="677" t="s">
        <v>237</v>
      </c>
      <c r="C7" s="678"/>
      <c r="D7" s="678"/>
      <c r="E7" s="678"/>
      <c r="F7" s="678"/>
      <c r="G7" s="678"/>
      <c r="H7" s="678"/>
      <c r="I7" s="678"/>
      <c r="J7" s="678"/>
      <c r="K7" s="678"/>
      <c r="L7" s="678"/>
      <c r="M7" s="678"/>
      <c r="N7" s="678"/>
      <c r="O7" s="678"/>
      <c r="P7" s="678"/>
      <c r="Q7" s="679"/>
      <c r="R7" s="680">
        <v>76</v>
      </c>
      <c r="S7" s="681"/>
      <c r="T7" s="681"/>
      <c r="U7" s="681"/>
      <c r="V7" s="681"/>
      <c r="W7" s="681"/>
      <c r="X7" s="681"/>
      <c r="Y7" s="682"/>
      <c r="Z7" s="713">
        <v>0</v>
      </c>
      <c r="AA7" s="713"/>
      <c r="AB7" s="713"/>
      <c r="AC7" s="713"/>
      <c r="AD7" s="714">
        <v>76</v>
      </c>
      <c r="AE7" s="714"/>
      <c r="AF7" s="714"/>
      <c r="AG7" s="714"/>
      <c r="AH7" s="714"/>
      <c r="AI7" s="714"/>
      <c r="AJ7" s="714"/>
      <c r="AK7" s="714"/>
      <c r="AL7" s="683">
        <v>0</v>
      </c>
      <c r="AM7" s="684"/>
      <c r="AN7" s="684"/>
      <c r="AO7" s="715"/>
      <c r="AP7" s="677" t="s">
        <v>238</v>
      </c>
      <c r="AQ7" s="678"/>
      <c r="AR7" s="678"/>
      <c r="AS7" s="678"/>
      <c r="AT7" s="678"/>
      <c r="AU7" s="678"/>
      <c r="AV7" s="678"/>
      <c r="AW7" s="678"/>
      <c r="AX7" s="678"/>
      <c r="AY7" s="678"/>
      <c r="AZ7" s="678"/>
      <c r="BA7" s="678"/>
      <c r="BB7" s="678"/>
      <c r="BC7" s="678"/>
      <c r="BD7" s="678"/>
      <c r="BE7" s="678"/>
      <c r="BF7" s="679"/>
      <c r="BG7" s="680">
        <v>38952</v>
      </c>
      <c r="BH7" s="681"/>
      <c r="BI7" s="681"/>
      <c r="BJ7" s="681"/>
      <c r="BK7" s="681"/>
      <c r="BL7" s="681"/>
      <c r="BM7" s="681"/>
      <c r="BN7" s="682"/>
      <c r="BO7" s="713">
        <v>2.9</v>
      </c>
      <c r="BP7" s="713"/>
      <c r="BQ7" s="713"/>
      <c r="BR7" s="713"/>
      <c r="BS7" s="714" t="s">
        <v>176</v>
      </c>
      <c r="BT7" s="714"/>
      <c r="BU7" s="714"/>
      <c r="BV7" s="714"/>
      <c r="BW7" s="714"/>
      <c r="BX7" s="714"/>
      <c r="BY7" s="714"/>
      <c r="BZ7" s="714"/>
      <c r="CA7" s="714"/>
      <c r="CB7" s="768"/>
      <c r="CD7" s="727" t="s">
        <v>239</v>
      </c>
      <c r="CE7" s="724"/>
      <c r="CF7" s="724"/>
      <c r="CG7" s="724"/>
      <c r="CH7" s="724"/>
      <c r="CI7" s="724"/>
      <c r="CJ7" s="724"/>
      <c r="CK7" s="724"/>
      <c r="CL7" s="724"/>
      <c r="CM7" s="724"/>
      <c r="CN7" s="724"/>
      <c r="CO7" s="724"/>
      <c r="CP7" s="724"/>
      <c r="CQ7" s="725"/>
      <c r="CR7" s="680">
        <v>649057</v>
      </c>
      <c r="CS7" s="681"/>
      <c r="CT7" s="681"/>
      <c r="CU7" s="681"/>
      <c r="CV7" s="681"/>
      <c r="CW7" s="681"/>
      <c r="CX7" s="681"/>
      <c r="CY7" s="682"/>
      <c r="CZ7" s="713">
        <v>17.100000000000001</v>
      </c>
      <c r="DA7" s="713"/>
      <c r="DB7" s="713"/>
      <c r="DC7" s="713"/>
      <c r="DD7" s="686">
        <v>77251</v>
      </c>
      <c r="DE7" s="681"/>
      <c r="DF7" s="681"/>
      <c r="DG7" s="681"/>
      <c r="DH7" s="681"/>
      <c r="DI7" s="681"/>
      <c r="DJ7" s="681"/>
      <c r="DK7" s="681"/>
      <c r="DL7" s="681"/>
      <c r="DM7" s="681"/>
      <c r="DN7" s="681"/>
      <c r="DO7" s="681"/>
      <c r="DP7" s="682"/>
      <c r="DQ7" s="686">
        <v>339788</v>
      </c>
      <c r="DR7" s="681"/>
      <c r="DS7" s="681"/>
      <c r="DT7" s="681"/>
      <c r="DU7" s="681"/>
      <c r="DV7" s="681"/>
      <c r="DW7" s="681"/>
      <c r="DX7" s="681"/>
      <c r="DY7" s="681"/>
      <c r="DZ7" s="681"/>
      <c r="EA7" s="681"/>
      <c r="EB7" s="681"/>
      <c r="EC7" s="726"/>
    </row>
    <row r="8" spans="2:143" ht="11.25" customHeight="1" x14ac:dyDescent="0.2">
      <c r="B8" s="677" t="s">
        <v>240</v>
      </c>
      <c r="C8" s="678"/>
      <c r="D8" s="678"/>
      <c r="E8" s="678"/>
      <c r="F8" s="678"/>
      <c r="G8" s="678"/>
      <c r="H8" s="678"/>
      <c r="I8" s="678"/>
      <c r="J8" s="678"/>
      <c r="K8" s="678"/>
      <c r="L8" s="678"/>
      <c r="M8" s="678"/>
      <c r="N8" s="678"/>
      <c r="O8" s="678"/>
      <c r="P8" s="678"/>
      <c r="Q8" s="679"/>
      <c r="R8" s="680">
        <v>331</v>
      </c>
      <c r="S8" s="681"/>
      <c r="T8" s="681"/>
      <c r="U8" s="681"/>
      <c r="V8" s="681"/>
      <c r="W8" s="681"/>
      <c r="X8" s="681"/>
      <c r="Y8" s="682"/>
      <c r="Z8" s="713">
        <v>0</v>
      </c>
      <c r="AA8" s="713"/>
      <c r="AB8" s="713"/>
      <c r="AC8" s="713"/>
      <c r="AD8" s="714">
        <v>331</v>
      </c>
      <c r="AE8" s="714"/>
      <c r="AF8" s="714"/>
      <c r="AG8" s="714"/>
      <c r="AH8" s="714"/>
      <c r="AI8" s="714"/>
      <c r="AJ8" s="714"/>
      <c r="AK8" s="714"/>
      <c r="AL8" s="683">
        <v>0</v>
      </c>
      <c r="AM8" s="684"/>
      <c r="AN8" s="684"/>
      <c r="AO8" s="715"/>
      <c r="AP8" s="677" t="s">
        <v>241</v>
      </c>
      <c r="AQ8" s="678"/>
      <c r="AR8" s="678"/>
      <c r="AS8" s="678"/>
      <c r="AT8" s="678"/>
      <c r="AU8" s="678"/>
      <c r="AV8" s="678"/>
      <c r="AW8" s="678"/>
      <c r="AX8" s="678"/>
      <c r="AY8" s="678"/>
      <c r="AZ8" s="678"/>
      <c r="BA8" s="678"/>
      <c r="BB8" s="678"/>
      <c r="BC8" s="678"/>
      <c r="BD8" s="678"/>
      <c r="BE8" s="678"/>
      <c r="BF8" s="679"/>
      <c r="BG8" s="680">
        <v>1670</v>
      </c>
      <c r="BH8" s="681"/>
      <c r="BI8" s="681"/>
      <c r="BJ8" s="681"/>
      <c r="BK8" s="681"/>
      <c r="BL8" s="681"/>
      <c r="BM8" s="681"/>
      <c r="BN8" s="682"/>
      <c r="BO8" s="713">
        <v>0.1</v>
      </c>
      <c r="BP8" s="713"/>
      <c r="BQ8" s="713"/>
      <c r="BR8" s="713"/>
      <c r="BS8" s="686" t="s">
        <v>176</v>
      </c>
      <c r="BT8" s="681"/>
      <c r="BU8" s="681"/>
      <c r="BV8" s="681"/>
      <c r="BW8" s="681"/>
      <c r="BX8" s="681"/>
      <c r="BY8" s="681"/>
      <c r="BZ8" s="681"/>
      <c r="CA8" s="681"/>
      <c r="CB8" s="726"/>
      <c r="CD8" s="727" t="s">
        <v>242</v>
      </c>
      <c r="CE8" s="724"/>
      <c r="CF8" s="724"/>
      <c r="CG8" s="724"/>
      <c r="CH8" s="724"/>
      <c r="CI8" s="724"/>
      <c r="CJ8" s="724"/>
      <c r="CK8" s="724"/>
      <c r="CL8" s="724"/>
      <c r="CM8" s="724"/>
      <c r="CN8" s="724"/>
      <c r="CO8" s="724"/>
      <c r="CP8" s="724"/>
      <c r="CQ8" s="725"/>
      <c r="CR8" s="680">
        <v>362263</v>
      </c>
      <c r="CS8" s="681"/>
      <c r="CT8" s="681"/>
      <c r="CU8" s="681"/>
      <c r="CV8" s="681"/>
      <c r="CW8" s="681"/>
      <c r="CX8" s="681"/>
      <c r="CY8" s="682"/>
      <c r="CZ8" s="713">
        <v>9.6</v>
      </c>
      <c r="DA8" s="713"/>
      <c r="DB8" s="713"/>
      <c r="DC8" s="713"/>
      <c r="DD8" s="686">
        <v>17190</v>
      </c>
      <c r="DE8" s="681"/>
      <c r="DF8" s="681"/>
      <c r="DG8" s="681"/>
      <c r="DH8" s="681"/>
      <c r="DI8" s="681"/>
      <c r="DJ8" s="681"/>
      <c r="DK8" s="681"/>
      <c r="DL8" s="681"/>
      <c r="DM8" s="681"/>
      <c r="DN8" s="681"/>
      <c r="DO8" s="681"/>
      <c r="DP8" s="682"/>
      <c r="DQ8" s="686">
        <v>248835</v>
      </c>
      <c r="DR8" s="681"/>
      <c r="DS8" s="681"/>
      <c r="DT8" s="681"/>
      <c r="DU8" s="681"/>
      <c r="DV8" s="681"/>
      <c r="DW8" s="681"/>
      <c r="DX8" s="681"/>
      <c r="DY8" s="681"/>
      <c r="DZ8" s="681"/>
      <c r="EA8" s="681"/>
      <c r="EB8" s="681"/>
      <c r="EC8" s="726"/>
    </row>
    <row r="9" spans="2:143" ht="11.25" customHeight="1" x14ac:dyDescent="0.2">
      <c r="B9" s="677" t="s">
        <v>243</v>
      </c>
      <c r="C9" s="678"/>
      <c r="D9" s="678"/>
      <c r="E9" s="678"/>
      <c r="F9" s="678"/>
      <c r="G9" s="678"/>
      <c r="H9" s="678"/>
      <c r="I9" s="678"/>
      <c r="J9" s="678"/>
      <c r="K9" s="678"/>
      <c r="L9" s="678"/>
      <c r="M9" s="678"/>
      <c r="N9" s="678"/>
      <c r="O9" s="678"/>
      <c r="P9" s="678"/>
      <c r="Q9" s="679"/>
      <c r="R9" s="680">
        <v>404</v>
      </c>
      <c r="S9" s="681"/>
      <c r="T9" s="681"/>
      <c r="U9" s="681"/>
      <c r="V9" s="681"/>
      <c r="W9" s="681"/>
      <c r="X9" s="681"/>
      <c r="Y9" s="682"/>
      <c r="Z9" s="713">
        <v>0</v>
      </c>
      <c r="AA9" s="713"/>
      <c r="AB9" s="713"/>
      <c r="AC9" s="713"/>
      <c r="AD9" s="714">
        <v>404</v>
      </c>
      <c r="AE9" s="714"/>
      <c r="AF9" s="714"/>
      <c r="AG9" s="714"/>
      <c r="AH9" s="714"/>
      <c r="AI9" s="714"/>
      <c r="AJ9" s="714"/>
      <c r="AK9" s="714"/>
      <c r="AL9" s="683">
        <v>0</v>
      </c>
      <c r="AM9" s="684"/>
      <c r="AN9" s="684"/>
      <c r="AO9" s="715"/>
      <c r="AP9" s="677" t="s">
        <v>244</v>
      </c>
      <c r="AQ9" s="678"/>
      <c r="AR9" s="678"/>
      <c r="AS9" s="678"/>
      <c r="AT9" s="678"/>
      <c r="AU9" s="678"/>
      <c r="AV9" s="678"/>
      <c r="AW9" s="678"/>
      <c r="AX9" s="678"/>
      <c r="AY9" s="678"/>
      <c r="AZ9" s="678"/>
      <c r="BA9" s="678"/>
      <c r="BB9" s="678"/>
      <c r="BC9" s="678"/>
      <c r="BD9" s="678"/>
      <c r="BE9" s="678"/>
      <c r="BF9" s="679"/>
      <c r="BG9" s="680">
        <v>31855</v>
      </c>
      <c r="BH9" s="681"/>
      <c r="BI9" s="681"/>
      <c r="BJ9" s="681"/>
      <c r="BK9" s="681"/>
      <c r="BL9" s="681"/>
      <c r="BM9" s="681"/>
      <c r="BN9" s="682"/>
      <c r="BO9" s="713">
        <v>2.2999999999999998</v>
      </c>
      <c r="BP9" s="713"/>
      <c r="BQ9" s="713"/>
      <c r="BR9" s="713"/>
      <c r="BS9" s="686" t="s">
        <v>176</v>
      </c>
      <c r="BT9" s="681"/>
      <c r="BU9" s="681"/>
      <c r="BV9" s="681"/>
      <c r="BW9" s="681"/>
      <c r="BX9" s="681"/>
      <c r="BY9" s="681"/>
      <c r="BZ9" s="681"/>
      <c r="CA9" s="681"/>
      <c r="CB9" s="726"/>
      <c r="CD9" s="727" t="s">
        <v>245</v>
      </c>
      <c r="CE9" s="724"/>
      <c r="CF9" s="724"/>
      <c r="CG9" s="724"/>
      <c r="CH9" s="724"/>
      <c r="CI9" s="724"/>
      <c r="CJ9" s="724"/>
      <c r="CK9" s="724"/>
      <c r="CL9" s="724"/>
      <c r="CM9" s="724"/>
      <c r="CN9" s="724"/>
      <c r="CO9" s="724"/>
      <c r="CP9" s="724"/>
      <c r="CQ9" s="725"/>
      <c r="CR9" s="680">
        <v>233858</v>
      </c>
      <c r="CS9" s="681"/>
      <c r="CT9" s="681"/>
      <c r="CU9" s="681"/>
      <c r="CV9" s="681"/>
      <c r="CW9" s="681"/>
      <c r="CX9" s="681"/>
      <c r="CY9" s="682"/>
      <c r="CZ9" s="713">
        <v>6.2</v>
      </c>
      <c r="DA9" s="713"/>
      <c r="DB9" s="713"/>
      <c r="DC9" s="713"/>
      <c r="DD9" s="686">
        <v>18054</v>
      </c>
      <c r="DE9" s="681"/>
      <c r="DF9" s="681"/>
      <c r="DG9" s="681"/>
      <c r="DH9" s="681"/>
      <c r="DI9" s="681"/>
      <c r="DJ9" s="681"/>
      <c r="DK9" s="681"/>
      <c r="DL9" s="681"/>
      <c r="DM9" s="681"/>
      <c r="DN9" s="681"/>
      <c r="DO9" s="681"/>
      <c r="DP9" s="682"/>
      <c r="DQ9" s="686">
        <v>158990</v>
      </c>
      <c r="DR9" s="681"/>
      <c r="DS9" s="681"/>
      <c r="DT9" s="681"/>
      <c r="DU9" s="681"/>
      <c r="DV9" s="681"/>
      <c r="DW9" s="681"/>
      <c r="DX9" s="681"/>
      <c r="DY9" s="681"/>
      <c r="DZ9" s="681"/>
      <c r="EA9" s="681"/>
      <c r="EB9" s="681"/>
      <c r="EC9" s="726"/>
    </row>
    <row r="10" spans="2:143" ht="11.25" customHeight="1" x14ac:dyDescent="0.2">
      <c r="B10" s="677" t="s">
        <v>246</v>
      </c>
      <c r="C10" s="678"/>
      <c r="D10" s="678"/>
      <c r="E10" s="678"/>
      <c r="F10" s="678"/>
      <c r="G10" s="678"/>
      <c r="H10" s="678"/>
      <c r="I10" s="678"/>
      <c r="J10" s="678"/>
      <c r="K10" s="678"/>
      <c r="L10" s="678"/>
      <c r="M10" s="678"/>
      <c r="N10" s="678"/>
      <c r="O10" s="678"/>
      <c r="P10" s="678"/>
      <c r="Q10" s="679"/>
      <c r="R10" s="680" t="s">
        <v>176</v>
      </c>
      <c r="S10" s="681"/>
      <c r="T10" s="681"/>
      <c r="U10" s="681"/>
      <c r="V10" s="681"/>
      <c r="W10" s="681"/>
      <c r="X10" s="681"/>
      <c r="Y10" s="682"/>
      <c r="Z10" s="713" t="s">
        <v>176</v>
      </c>
      <c r="AA10" s="713"/>
      <c r="AB10" s="713"/>
      <c r="AC10" s="713"/>
      <c r="AD10" s="714" t="s">
        <v>230</v>
      </c>
      <c r="AE10" s="714"/>
      <c r="AF10" s="714"/>
      <c r="AG10" s="714"/>
      <c r="AH10" s="714"/>
      <c r="AI10" s="714"/>
      <c r="AJ10" s="714"/>
      <c r="AK10" s="714"/>
      <c r="AL10" s="683" t="s">
        <v>176</v>
      </c>
      <c r="AM10" s="684"/>
      <c r="AN10" s="684"/>
      <c r="AO10" s="715"/>
      <c r="AP10" s="677" t="s">
        <v>247</v>
      </c>
      <c r="AQ10" s="678"/>
      <c r="AR10" s="678"/>
      <c r="AS10" s="678"/>
      <c r="AT10" s="678"/>
      <c r="AU10" s="678"/>
      <c r="AV10" s="678"/>
      <c r="AW10" s="678"/>
      <c r="AX10" s="678"/>
      <c r="AY10" s="678"/>
      <c r="AZ10" s="678"/>
      <c r="BA10" s="678"/>
      <c r="BB10" s="678"/>
      <c r="BC10" s="678"/>
      <c r="BD10" s="678"/>
      <c r="BE10" s="678"/>
      <c r="BF10" s="679"/>
      <c r="BG10" s="680">
        <v>2935</v>
      </c>
      <c r="BH10" s="681"/>
      <c r="BI10" s="681"/>
      <c r="BJ10" s="681"/>
      <c r="BK10" s="681"/>
      <c r="BL10" s="681"/>
      <c r="BM10" s="681"/>
      <c r="BN10" s="682"/>
      <c r="BO10" s="713">
        <v>0.2</v>
      </c>
      <c r="BP10" s="713"/>
      <c r="BQ10" s="713"/>
      <c r="BR10" s="713"/>
      <c r="BS10" s="686" t="s">
        <v>176</v>
      </c>
      <c r="BT10" s="681"/>
      <c r="BU10" s="681"/>
      <c r="BV10" s="681"/>
      <c r="BW10" s="681"/>
      <c r="BX10" s="681"/>
      <c r="BY10" s="681"/>
      <c r="BZ10" s="681"/>
      <c r="CA10" s="681"/>
      <c r="CB10" s="726"/>
      <c r="CD10" s="727" t="s">
        <v>248</v>
      </c>
      <c r="CE10" s="724"/>
      <c r="CF10" s="724"/>
      <c r="CG10" s="724"/>
      <c r="CH10" s="724"/>
      <c r="CI10" s="724"/>
      <c r="CJ10" s="724"/>
      <c r="CK10" s="724"/>
      <c r="CL10" s="724"/>
      <c r="CM10" s="724"/>
      <c r="CN10" s="724"/>
      <c r="CO10" s="724"/>
      <c r="CP10" s="724"/>
      <c r="CQ10" s="725"/>
      <c r="CR10" s="680" t="s">
        <v>176</v>
      </c>
      <c r="CS10" s="681"/>
      <c r="CT10" s="681"/>
      <c r="CU10" s="681"/>
      <c r="CV10" s="681"/>
      <c r="CW10" s="681"/>
      <c r="CX10" s="681"/>
      <c r="CY10" s="682"/>
      <c r="CZ10" s="713" t="s">
        <v>176</v>
      </c>
      <c r="DA10" s="713"/>
      <c r="DB10" s="713"/>
      <c r="DC10" s="713"/>
      <c r="DD10" s="686" t="s">
        <v>176</v>
      </c>
      <c r="DE10" s="681"/>
      <c r="DF10" s="681"/>
      <c r="DG10" s="681"/>
      <c r="DH10" s="681"/>
      <c r="DI10" s="681"/>
      <c r="DJ10" s="681"/>
      <c r="DK10" s="681"/>
      <c r="DL10" s="681"/>
      <c r="DM10" s="681"/>
      <c r="DN10" s="681"/>
      <c r="DO10" s="681"/>
      <c r="DP10" s="682"/>
      <c r="DQ10" s="686" t="s">
        <v>176</v>
      </c>
      <c r="DR10" s="681"/>
      <c r="DS10" s="681"/>
      <c r="DT10" s="681"/>
      <c r="DU10" s="681"/>
      <c r="DV10" s="681"/>
      <c r="DW10" s="681"/>
      <c r="DX10" s="681"/>
      <c r="DY10" s="681"/>
      <c r="DZ10" s="681"/>
      <c r="EA10" s="681"/>
      <c r="EB10" s="681"/>
      <c r="EC10" s="726"/>
    </row>
    <row r="11" spans="2:143" ht="11.25" customHeight="1" x14ac:dyDescent="0.2">
      <c r="B11" s="677" t="s">
        <v>249</v>
      </c>
      <c r="C11" s="678"/>
      <c r="D11" s="678"/>
      <c r="E11" s="678"/>
      <c r="F11" s="678"/>
      <c r="G11" s="678"/>
      <c r="H11" s="678"/>
      <c r="I11" s="678"/>
      <c r="J11" s="678"/>
      <c r="K11" s="678"/>
      <c r="L11" s="678"/>
      <c r="M11" s="678"/>
      <c r="N11" s="678"/>
      <c r="O11" s="678"/>
      <c r="P11" s="678"/>
      <c r="Q11" s="679"/>
      <c r="R11" s="680">
        <v>27306</v>
      </c>
      <c r="S11" s="681"/>
      <c r="T11" s="681"/>
      <c r="U11" s="681"/>
      <c r="V11" s="681"/>
      <c r="W11" s="681"/>
      <c r="X11" s="681"/>
      <c r="Y11" s="682"/>
      <c r="Z11" s="683">
        <v>0.7</v>
      </c>
      <c r="AA11" s="684"/>
      <c r="AB11" s="684"/>
      <c r="AC11" s="685"/>
      <c r="AD11" s="686">
        <v>27306</v>
      </c>
      <c r="AE11" s="681"/>
      <c r="AF11" s="681"/>
      <c r="AG11" s="681"/>
      <c r="AH11" s="681"/>
      <c r="AI11" s="681"/>
      <c r="AJ11" s="681"/>
      <c r="AK11" s="682"/>
      <c r="AL11" s="683">
        <v>1.8</v>
      </c>
      <c r="AM11" s="684"/>
      <c r="AN11" s="684"/>
      <c r="AO11" s="715"/>
      <c r="AP11" s="677" t="s">
        <v>250</v>
      </c>
      <c r="AQ11" s="678"/>
      <c r="AR11" s="678"/>
      <c r="AS11" s="678"/>
      <c r="AT11" s="678"/>
      <c r="AU11" s="678"/>
      <c r="AV11" s="678"/>
      <c r="AW11" s="678"/>
      <c r="AX11" s="678"/>
      <c r="AY11" s="678"/>
      <c r="AZ11" s="678"/>
      <c r="BA11" s="678"/>
      <c r="BB11" s="678"/>
      <c r="BC11" s="678"/>
      <c r="BD11" s="678"/>
      <c r="BE11" s="678"/>
      <c r="BF11" s="679"/>
      <c r="BG11" s="680">
        <v>2492</v>
      </c>
      <c r="BH11" s="681"/>
      <c r="BI11" s="681"/>
      <c r="BJ11" s="681"/>
      <c r="BK11" s="681"/>
      <c r="BL11" s="681"/>
      <c r="BM11" s="681"/>
      <c r="BN11" s="682"/>
      <c r="BO11" s="713">
        <v>0.2</v>
      </c>
      <c r="BP11" s="713"/>
      <c r="BQ11" s="713"/>
      <c r="BR11" s="713"/>
      <c r="BS11" s="686" t="s">
        <v>176</v>
      </c>
      <c r="BT11" s="681"/>
      <c r="BU11" s="681"/>
      <c r="BV11" s="681"/>
      <c r="BW11" s="681"/>
      <c r="BX11" s="681"/>
      <c r="BY11" s="681"/>
      <c r="BZ11" s="681"/>
      <c r="CA11" s="681"/>
      <c r="CB11" s="726"/>
      <c r="CD11" s="727" t="s">
        <v>251</v>
      </c>
      <c r="CE11" s="724"/>
      <c r="CF11" s="724"/>
      <c r="CG11" s="724"/>
      <c r="CH11" s="724"/>
      <c r="CI11" s="724"/>
      <c r="CJ11" s="724"/>
      <c r="CK11" s="724"/>
      <c r="CL11" s="724"/>
      <c r="CM11" s="724"/>
      <c r="CN11" s="724"/>
      <c r="CO11" s="724"/>
      <c r="CP11" s="724"/>
      <c r="CQ11" s="725"/>
      <c r="CR11" s="680">
        <v>589311</v>
      </c>
      <c r="CS11" s="681"/>
      <c r="CT11" s="681"/>
      <c r="CU11" s="681"/>
      <c r="CV11" s="681"/>
      <c r="CW11" s="681"/>
      <c r="CX11" s="681"/>
      <c r="CY11" s="682"/>
      <c r="CZ11" s="713">
        <v>15.6</v>
      </c>
      <c r="DA11" s="713"/>
      <c r="DB11" s="713"/>
      <c r="DC11" s="713"/>
      <c r="DD11" s="686">
        <v>363707</v>
      </c>
      <c r="DE11" s="681"/>
      <c r="DF11" s="681"/>
      <c r="DG11" s="681"/>
      <c r="DH11" s="681"/>
      <c r="DI11" s="681"/>
      <c r="DJ11" s="681"/>
      <c r="DK11" s="681"/>
      <c r="DL11" s="681"/>
      <c r="DM11" s="681"/>
      <c r="DN11" s="681"/>
      <c r="DO11" s="681"/>
      <c r="DP11" s="682"/>
      <c r="DQ11" s="686">
        <v>130067</v>
      </c>
      <c r="DR11" s="681"/>
      <c r="DS11" s="681"/>
      <c r="DT11" s="681"/>
      <c r="DU11" s="681"/>
      <c r="DV11" s="681"/>
      <c r="DW11" s="681"/>
      <c r="DX11" s="681"/>
      <c r="DY11" s="681"/>
      <c r="DZ11" s="681"/>
      <c r="EA11" s="681"/>
      <c r="EB11" s="681"/>
      <c r="EC11" s="726"/>
    </row>
    <row r="12" spans="2:143" ht="11.25" customHeight="1" x14ac:dyDescent="0.2">
      <c r="B12" s="677" t="s">
        <v>252</v>
      </c>
      <c r="C12" s="678"/>
      <c r="D12" s="678"/>
      <c r="E12" s="678"/>
      <c r="F12" s="678"/>
      <c r="G12" s="678"/>
      <c r="H12" s="678"/>
      <c r="I12" s="678"/>
      <c r="J12" s="678"/>
      <c r="K12" s="678"/>
      <c r="L12" s="678"/>
      <c r="M12" s="678"/>
      <c r="N12" s="678"/>
      <c r="O12" s="678"/>
      <c r="P12" s="678"/>
      <c r="Q12" s="679"/>
      <c r="R12" s="680" t="s">
        <v>176</v>
      </c>
      <c r="S12" s="681"/>
      <c r="T12" s="681"/>
      <c r="U12" s="681"/>
      <c r="V12" s="681"/>
      <c r="W12" s="681"/>
      <c r="X12" s="681"/>
      <c r="Y12" s="682"/>
      <c r="Z12" s="713" t="s">
        <v>230</v>
      </c>
      <c r="AA12" s="713"/>
      <c r="AB12" s="713"/>
      <c r="AC12" s="713"/>
      <c r="AD12" s="714" t="s">
        <v>176</v>
      </c>
      <c r="AE12" s="714"/>
      <c r="AF12" s="714"/>
      <c r="AG12" s="714"/>
      <c r="AH12" s="714"/>
      <c r="AI12" s="714"/>
      <c r="AJ12" s="714"/>
      <c r="AK12" s="714"/>
      <c r="AL12" s="683" t="s">
        <v>176</v>
      </c>
      <c r="AM12" s="684"/>
      <c r="AN12" s="684"/>
      <c r="AO12" s="715"/>
      <c r="AP12" s="677" t="s">
        <v>253</v>
      </c>
      <c r="AQ12" s="678"/>
      <c r="AR12" s="678"/>
      <c r="AS12" s="678"/>
      <c r="AT12" s="678"/>
      <c r="AU12" s="678"/>
      <c r="AV12" s="678"/>
      <c r="AW12" s="678"/>
      <c r="AX12" s="678"/>
      <c r="AY12" s="678"/>
      <c r="AZ12" s="678"/>
      <c r="BA12" s="678"/>
      <c r="BB12" s="678"/>
      <c r="BC12" s="678"/>
      <c r="BD12" s="678"/>
      <c r="BE12" s="678"/>
      <c r="BF12" s="679"/>
      <c r="BG12" s="680">
        <v>1311936</v>
      </c>
      <c r="BH12" s="681"/>
      <c r="BI12" s="681"/>
      <c r="BJ12" s="681"/>
      <c r="BK12" s="681"/>
      <c r="BL12" s="681"/>
      <c r="BM12" s="681"/>
      <c r="BN12" s="682"/>
      <c r="BO12" s="713">
        <v>96.5</v>
      </c>
      <c r="BP12" s="713"/>
      <c r="BQ12" s="713"/>
      <c r="BR12" s="713"/>
      <c r="BS12" s="686" t="s">
        <v>176</v>
      </c>
      <c r="BT12" s="681"/>
      <c r="BU12" s="681"/>
      <c r="BV12" s="681"/>
      <c r="BW12" s="681"/>
      <c r="BX12" s="681"/>
      <c r="BY12" s="681"/>
      <c r="BZ12" s="681"/>
      <c r="CA12" s="681"/>
      <c r="CB12" s="726"/>
      <c r="CD12" s="727" t="s">
        <v>254</v>
      </c>
      <c r="CE12" s="724"/>
      <c r="CF12" s="724"/>
      <c r="CG12" s="724"/>
      <c r="CH12" s="724"/>
      <c r="CI12" s="724"/>
      <c r="CJ12" s="724"/>
      <c r="CK12" s="724"/>
      <c r="CL12" s="724"/>
      <c r="CM12" s="724"/>
      <c r="CN12" s="724"/>
      <c r="CO12" s="724"/>
      <c r="CP12" s="724"/>
      <c r="CQ12" s="725"/>
      <c r="CR12" s="680">
        <v>230888</v>
      </c>
      <c r="CS12" s="681"/>
      <c r="CT12" s="681"/>
      <c r="CU12" s="681"/>
      <c r="CV12" s="681"/>
      <c r="CW12" s="681"/>
      <c r="CX12" s="681"/>
      <c r="CY12" s="682"/>
      <c r="CZ12" s="713">
        <v>6.1</v>
      </c>
      <c r="DA12" s="713"/>
      <c r="DB12" s="713"/>
      <c r="DC12" s="713"/>
      <c r="DD12" s="686">
        <v>60795</v>
      </c>
      <c r="DE12" s="681"/>
      <c r="DF12" s="681"/>
      <c r="DG12" s="681"/>
      <c r="DH12" s="681"/>
      <c r="DI12" s="681"/>
      <c r="DJ12" s="681"/>
      <c r="DK12" s="681"/>
      <c r="DL12" s="681"/>
      <c r="DM12" s="681"/>
      <c r="DN12" s="681"/>
      <c r="DO12" s="681"/>
      <c r="DP12" s="682"/>
      <c r="DQ12" s="686">
        <v>146018</v>
      </c>
      <c r="DR12" s="681"/>
      <c r="DS12" s="681"/>
      <c r="DT12" s="681"/>
      <c r="DU12" s="681"/>
      <c r="DV12" s="681"/>
      <c r="DW12" s="681"/>
      <c r="DX12" s="681"/>
      <c r="DY12" s="681"/>
      <c r="DZ12" s="681"/>
      <c r="EA12" s="681"/>
      <c r="EB12" s="681"/>
      <c r="EC12" s="726"/>
    </row>
    <row r="13" spans="2:143" ht="11.25" customHeight="1" x14ac:dyDescent="0.2">
      <c r="B13" s="677" t="s">
        <v>255</v>
      </c>
      <c r="C13" s="678"/>
      <c r="D13" s="678"/>
      <c r="E13" s="678"/>
      <c r="F13" s="678"/>
      <c r="G13" s="678"/>
      <c r="H13" s="678"/>
      <c r="I13" s="678"/>
      <c r="J13" s="678"/>
      <c r="K13" s="678"/>
      <c r="L13" s="678"/>
      <c r="M13" s="678"/>
      <c r="N13" s="678"/>
      <c r="O13" s="678"/>
      <c r="P13" s="678"/>
      <c r="Q13" s="679"/>
      <c r="R13" s="680" t="s">
        <v>176</v>
      </c>
      <c r="S13" s="681"/>
      <c r="T13" s="681"/>
      <c r="U13" s="681"/>
      <c r="V13" s="681"/>
      <c r="W13" s="681"/>
      <c r="X13" s="681"/>
      <c r="Y13" s="682"/>
      <c r="Z13" s="713" t="s">
        <v>176</v>
      </c>
      <c r="AA13" s="713"/>
      <c r="AB13" s="713"/>
      <c r="AC13" s="713"/>
      <c r="AD13" s="714" t="s">
        <v>176</v>
      </c>
      <c r="AE13" s="714"/>
      <c r="AF13" s="714"/>
      <c r="AG13" s="714"/>
      <c r="AH13" s="714"/>
      <c r="AI13" s="714"/>
      <c r="AJ13" s="714"/>
      <c r="AK13" s="714"/>
      <c r="AL13" s="683" t="s">
        <v>230</v>
      </c>
      <c r="AM13" s="684"/>
      <c r="AN13" s="684"/>
      <c r="AO13" s="715"/>
      <c r="AP13" s="677" t="s">
        <v>256</v>
      </c>
      <c r="AQ13" s="678"/>
      <c r="AR13" s="678"/>
      <c r="AS13" s="678"/>
      <c r="AT13" s="678"/>
      <c r="AU13" s="678"/>
      <c r="AV13" s="678"/>
      <c r="AW13" s="678"/>
      <c r="AX13" s="678"/>
      <c r="AY13" s="678"/>
      <c r="AZ13" s="678"/>
      <c r="BA13" s="678"/>
      <c r="BB13" s="678"/>
      <c r="BC13" s="678"/>
      <c r="BD13" s="678"/>
      <c r="BE13" s="678"/>
      <c r="BF13" s="679"/>
      <c r="BG13" s="680">
        <v>1303350</v>
      </c>
      <c r="BH13" s="681"/>
      <c r="BI13" s="681"/>
      <c r="BJ13" s="681"/>
      <c r="BK13" s="681"/>
      <c r="BL13" s="681"/>
      <c r="BM13" s="681"/>
      <c r="BN13" s="682"/>
      <c r="BO13" s="713">
        <v>95.9</v>
      </c>
      <c r="BP13" s="713"/>
      <c r="BQ13" s="713"/>
      <c r="BR13" s="713"/>
      <c r="BS13" s="686" t="s">
        <v>230</v>
      </c>
      <c r="BT13" s="681"/>
      <c r="BU13" s="681"/>
      <c r="BV13" s="681"/>
      <c r="BW13" s="681"/>
      <c r="BX13" s="681"/>
      <c r="BY13" s="681"/>
      <c r="BZ13" s="681"/>
      <c r="CA13" s="681"/>
      <c r="CB13" s="726"/>
      <c r="CD13" s="727" t="s">
        <v>257</v>
      </c>
      <c r="CE13" s="724"/>
      <c r="CF13" s="724"/>
      <c r="CG13" s="724"/>
      <c r="CH13" s="724"/>
      <c r="CI13" s="724"/>
      <c r="CJ13" s="724"/>
      <c r="CK13" s="724"/>
      <c r="CL13" s="724"/>
      <c r="CM13" s="724"/>
      <c r="CN13" s="724"/>
      <c r="CO13" s="724"/>
      <c r="CP13" s="724"/>
      <c r="CQ13" s="725"/>
      <c r="CR13" s="680">
        <v>239224</v>
      </c>
      <c r="CS13" s="681"/>
      <c r="CT13" s="681"/>
      <c r="CU13" s="681"/>
      <c r="CV13" s="681"/>
      <c r="CW13" s="681"/>
      <c r="CX13" s="681"/>
      <c r="CY13" s="682"/>
      <c r="CZ13" s="713">
        <v>6.3</v>
      </c>
      <c r="DA13" s="713"/>
      <c r="DB13" s="713"/>
      <c r="DC13" s="713"/>
      <c r="DD13" s="686">
        <v>186272</v>
      </c>
      <c r="DE13" s="681"/>
      <c r="DF13" s="681"/>
      <c r="DG13" s="681"/>
      <c r="DH13" s="681"/>
      <c r="DI13" s="681"/>
      <c r="DJ13" s="681"/>
      <c r="DK13" s="681"/>
      <c r="DL13" s="681"/>
      <c r="DM13" s="681"/>
      <c r="DN13" s="681"/>
      <c r="DO13" s="681"/>
      <c r="DP13" s="682"/>
      <c r="DQ13" s="686">
        <v>108808</v>
      </c>
      <c r="DR13" s="681"/>
      <c r="DS13" s="681"/>
      <c r="DT13" s="681"/>
      <c r="DU13" s="681"/>
      <c r="DV13" s="681"/>
      <c r="DW13" s="681"/>
      <c r="DX13" s="681"/>
      <c r="DY13" s="681"/>
      <c r="DZ13" s="681"/>
      <c r="EA13" s="681"/>
      <c r="EB13" s="681"/>
      <c r="EC13" s="726"/>
    </row>
    <row r="14" spans="2:143" ht="11.25" customHeight="1" x14ac:dyDescent="0.2">
      <c r="B14" s="677" t="s">
        <v>258</v>
      </c>
      <c r="C14" s="678"/>
      <c r="D14" s="678"/>
      <c r="E14" s="678"/>
      <c r="F14" s="678"/>
      <c r="G14" s="678"/>
      <c r="H14" s="678"/>
      <c r="I14" s="678"/>
      <c r="J14" s="678"/>
      <c r="K14" s="678"/>
      <c r="L14" s="678"/>
      <c r="M14" s="678"/>
      <c r="N14" s="678"/>
      <c r="O14" s="678"/>
      <c r="P14" s="678"/>
      <c r="Q14" s="679"/>
      <c r="R14" s="680" t="s">
        <v>176</v>
      </c>
      <c r="S14" s="681"/>
      <c r="T14" s="681"/>
      <c r="U14" s="681"/>
      <c r="V14" s="681"/>
      <c r="W14" s="681"/>
      <c r="X14" s="681"/>
      <c r="Y14" s="682"/>
      <c r="Z14" s="713" t="s">
        <v>176</v>
      </c>
      <c r="AA14" s="713"/>
      <c r="AB14" s="713"/>
      <c r="AC14" s="713"/>
      <c r="AD14" s="714" t="s">
        <v>176</v>
      </c>
      <c r="AE14" s="714"/>
      <c r="AF14" s="714"/>
      <c r="AG14" s="714"/>
      <c r="AH14" s="714"/>
      <c r="AI14" s="714"/>
      <c r="AJ14" s="714"/>
      <c r="AK14" s="714"/>
      <c r="AL14" s="683" t="s">
        <v>230</v>
      </c>
      <c r="AM14" s="684"/>
      <c r="AN14" s="684"/>
      <c r="AO14" s="715"/>
      <c r="AP14" s="677" t="s">
        <v>259</v>
      </c>
      <c r="AQ14" s="678"/>
      <c r="AR14" s="678"/>
      <c r="AS14" s="678"/>
      <c r="AT14" s="678"/>
      <c r="AU14" s="678"/>
      <c r="AV14" s="678"/>
      <c r="AW14" s="678"/>
      <c r="AX14" s="678"/>
      <c r="AY14" s="678"/>
      <c r="AZ14" s="678"/>
      <c r="BA14" s="678"/>
      <c r="BB14" s="678"/>
      <c r="BC14" s="678"/>
      <c r="BD14" s="678"/>
      <c r="BE14" s="678"/>
      <c r="BF14" s="679"/>
      <c r="BG14" s="680">
        <v>4234</v>
      </c>
      <c r="BH14" s="681"/>
      <c r="BI14" s="681"/>
      <c r="BJ14" s="681"/>
      <c r="BK14" s="681"/>
      <c r="BL14" s="681"/>
      <c r="BM14" s="681"/>
      <c r="BN14" s="682"/>
      <c r="BO14" s="713">
        <v>0.3</v>
      </c>
      <c r="BP14" s="713"/>
      <c r="BQ14" s="713"/>
      <c r="BR14" s="713"/>
      <c r="BS14" s="686" t="s">
        <v>230</v>
      </c>
      <c r="BT14" s="681"/>
      <c r="BU14" s="681"/>
      <c r="BV14" s="681"/>
      <c r="BW14" s="681"/>
      <c r="BX14" s="681"/>
      <c r="BY14" s="681"/>
      <c r="BZ14" s="681"/>
      <c r="CA14" s="681"/>
      <c r="CB14" s="726"/>
      <c r="CD14" s="727" t="s">
        <v>260</v>
      </c>
      <c r="CE14" s="724"/>
      <c r="CF14" s="724"/>
      <c r="CG14" s="724"/>
      <c r="CH14" s="724"/>
      <c r="CI14" s="724"/>
      <c r="CJ14" s="724"/>
      <c r="CK14" s="724"/>
      <c r="CL14" s="724"/>
      <c r="CM14" s="724"/>
      <c r="CN14" s="724"/>
      <c r="CO14" s="724"/>
      <c r="CP14" s="724"/>
      <c r="CQ14" s="725"/>
      <c r="CR14" s="680">
        <v>167960</v>
      </c>
      <c r="CS14" s="681"/>
      <c r="CT14" s="681"/>
      <c r="CU14" s="681"/>
      <c r="CV14" s="681"/>
      <c r="CW14" s="681"/>
      <c r="CX14" s="681"/>
      <c r="CY14" s="682"/>
      <c r="CZ14" s="713">
        <v>4.4000000000000004</v>
      </c>
      <c r="DA14" s="713"/>
      <c r="DB14" s="713"/>
      <c r="DC14" s="713"/>
      <c r="DD14" s="686">
        <v>78754</v>
      </c>
      <c r="DE14" s="681"/>
      <c r="DF14" s="681"/>
      <c r="DG14" s="681"/>
      <c r="DH14" s="681"/>
      <c r="DI14" s="681"/>
      <c r="DJ14" s="681"/>
      <c r="DK14" s="681"/>
      <c r="DL14" s="681"/>
      <c r="DM14" s="681"/>
      <c r="DN14" s="681"/>
      <c r="DO14" s="681"/>
      <c r="DP14" s="682"/>
      <c r="DQ14" s="686">
        <v>94938</v>
      </c>
      <c r="DR14" s="681"/>
      <c r="DS14" s="681"/>
      <c r="DT14" s="681"/>
      <c r="DU14" s="681"/>
      <c r="DV14" s="681"/>
      <c r="DW14" s="681"/>
      <c r="DX14" s="681"/>
      <c r="DY14" s="681"/>
      <c r="DZ14" s="681"/>
      <c r="EA14" s="681"/>
      <c r="EB14" s="681"/>
      <c r="EC14" s="726"/>
    </row>
    <row r="15" spans="2:143" ht="11.25" customHeight="1" x14ac:dyDescent="0.2">
      <c r="B15" s="677" t="s">
        <v>261</v>
      </c>
      <c r="C15" s="678"/>
      <c r="D15" s="678"/>
      <c r="E15" s="678"/>
      <c r="F15" s="678"/>
      <c r="G15" s="678"/>
      <c r="H15" s="678"/>
      <c r="I15" s="678"/>
      <c r="J15" s="678"/>
      <c r="K15" s="678"/>
      <c r="L15" s="678"/>
      <c r="M15" s="678"/>
      <c r="N15" s="678"/>
      <c r="O15" s="678"/>
      <c r="P15" s="678"/>
      <c r="Q15" s="679"/>
      <c r="R15" s="680" t="s">
        <v>176</v>
      </c>
      <c r="S15" s="681"/>
      <c r="T15" s="681"/>
      <c r="U15" s="681"/>
      <c r="V15" s="681"/>
      <c r="W15" s="681"/>
      <c r="X15" s="681"/>
      <c r="Y15" s="682"/>
      <c r="Z15" s="713" t="s">
        <v>176</v>
      </c>
      <c r="AA15" s="713"/>
      <c r="AB15" s="713"/>
      <c r="AC15" s="713"/>
      <c r="AD15" s="714" t="s">
        <v>230</v>
      </c>
      <c r="AE15" s="714"/>
      <c r="AF15" s="714"/>
      <c r="AG15" s="714"/>
      <c r="AH15" s="714"/>
      <c r="AI15" s="714"/>
      <c r="AJ15" s="714"/>
      <c r="AK15" s="714"/>
      <c r="AL15" s="683" t="s">
        <v>176</v>
      </c>
      <c r="AM15" s="684"/>
      <c r="AN15" s="684"/>
      <c r="AO15" s="715"/>
      <c r="AP15" s="677" t="s">
        <v>262</v>
      </c>
      <c r="AQ15" s="678"/>
      <c r="AR15" s="678"/>
      <c r="AS15" s="678"/>
      <c r="AT15" s="678"/>
      <c r="AU15" s="678"/>
      <c r="AV15" s="678"/>
      <c r="AW15" s="678"/>
      <c r="AX15" s="678"/>
      <c r="AY15" s="678"/>
      <c r="AZ15" s="678"/>
      <c r="BA15" s="678"/>
      <c r="BB15" s="678"/>
      <c r="BC15" s="678"/>
      <c r="BD15" s="678"/>
      <c r="BE15" s="678"/>
      <c r="BF15" s="679"/>
      <c r="BG15" s="680">
        <v>3571</v>
      </c>
      <c r="BH15" s="681"/>
      <c r="BI15" s="681"/>
      <c r="BJ15" s="681"/>
      <c r="BK15" s="681"/>
      <c r="BL15" s="681"/>
      <c r="BM15" s="681"/>
      <c r="BN15" s="682"/>
      <c r="BO15" s="713">
        <v>0.3</v>
      </c>
      <c r="BP15" s="713"/>
      <c r="BQ15" s="713"/>
      <c r="BR15" s="713"/>
      <c r="BS15" s="686" t="s">
        <v>230</v>
      </c>
      <c r="BT15" s="681"/>
      <c r="BU15" s="681"/>
      <c r="BV15" s="681"/>
      <c r="BW15" s="681"/>
      <c r="BX15" s="681"/>
      <c r="BY15" s="681"/>
      <c r="BZ15" s="681"/>
      <c r="CA15" s="681"/>
      <c r="CB15" s="726"/>
      <c r="CD15" s="727" t="s">
        <v>263</v>
      </c>
      <c r="CE15" s="724"/>
      <c r="CF15" s="724"/>
      <c r="CG15" s="724"/>
      <c r="CH15" s="724"/>
      <c r="CI15" s="724"/>
      <c r="CJ15" s="724"/>
      <c r="CK15" s="724"/>
      <c r="CL15" s="724"/>
      <c r="CM15" s="724"/>
      <c r="CN15" s="724"/>
      <c r="CO15" s="724"/>
      <c r="CP15" s="724"/>
      <c r="CQ15" s="725"/>
      <c r="CR15" s="680">
        <v>312585</v>
      </c>
      <c r="CS15" s="681"/>
      <c r="CT15" s="681"/>
      <c r="CU15" s="681"/>
      <c r="CV15" s="681"/>
      <c r="CW15" s="681"/>
      <c r="CX15" s="681"/>
      <c r="CY15" s="682"/>
      <c r="CZ15" s="713">
        <v>8.3000000000000007</v>
      </c>
      <c r="DA15" s="713"/>
      <c r="DB15" s="713"/>
      <c r="DC15" s="713"/>
      <c r="DD15" s="686">
        <v>167531</v>
      </c>
      <c r="DE15" s="681"/>
      <c r="DF15" s="681"/>
      <c r="DG15" s="681"/>
      <c r="DH15" s="681"/>
      <c r="DI15" s="681"/>
      <c r="DJ15" s="681"/>
      <c r="DK15" s="681"/>
      <c r="DL15" s="681"/>
      <c r="DM15" s="681"/>
      <c r="DN15" s="681"/>
      <c r="DO15" s="681"/>
      <c r="DP15" s="682"/>
      <c r="DQ15" s="686">
        <v>149143</v>
      </c>
      <c r="DR15" s="681"/>
      <c r="DS15" s="681"/>
      <c r="DT15" s="681"/>
      <c r="DU15" s="681"/>
      <c r="DV15" s="681"/>
      <c r="DW15" s="681"/>
      <c r="DX15" s="681"/>
      <c r="DY15" s="681"/>
      <c r="DZ15" s="681"/>
      <c r="EA15" s="681"/>
      <c r="EB15" s="681"/>
      <c r="EC15" s="726"/>
    </row>
    <row r="16" spans="2:143" ht="11.25" customHeight="1" x14ac:dyDescent="0.2">
      <c r="B16" s="677" t="s">
        <v>264</v>
      </c>
      <c r="C16" s="678"/>
      <c r="D16" s="678"/>
      <c r="E16" s="678"/>
      <c r="F16" s="678"/>
      <c r="G16" s="678"/>
      <c r="H16" s="678"/>
      <c r="I16" s="678"/>
      <c r="J16" s="678"/>
      <c r="K16" s="678"/>
      <c r="L16" s="678"/>
      <c r="M16" s="678"/>
      <c r="N16" s="678"/>
      <c r="O16" s="678"/>
      <c r="P16" s="678"/>
      <c r="Q16" s="679"/>
      <c r="R16" s="680">
        <v>4379</v>
      </c>
      <c r="S16" s="681"/>
      <c r="T16" s="681"/>
      <c r="U16" s="681"/>
      <c r="V16" s="681"/>
      <c r="W16" s="681"/>
      <c r="X16" s="681"/>
      <c r="Y16" s="682"/>
      <c r="Z16" s="713">
        <v>0.1</v>
      </c>
      <c r="AA16" s="713"/>
      <c r="AB16" s="713"/>
      <c r="AC16" s="713"/>
      <c r="AD16" s="714">
        <v>4379</v>
      </c>
      <c r="AE16" s="714"/>
      <c r="AF16" s="714"/>
      <c r="AG16" s="714"/>
      <c r="AH16" s="714"/>
      <c r="AI16" s="714"/>
      <c r="AJ16" s="714"/>
      <c r="AK16" s="714"/>
      <c r="AL16" s="683">
        <v>0.3</v>
      </c>
      <c r="AM16" s="684"/>
      <c r="AN16" s="684"/>
      <c r="AO16" s="715"/>
      <c r="AP16" s="677" t="s">
        <v>265</v>
      </c>
      <c r="AQ16" s="678"/>
      <c r="AR16" s="678"/>
      <c r="AS16" s="678"/>
      <c r="AT16" s="678"/>
      <c r="AU16" s="678"/>
      <c r="AV16" s="678"/>
      <c r="AW16" s="678"/>
      <c r="AX16" s="678"/>
      <c r="AY16" s="678"/>
      <c r="AZ16" s="678"/>
      <c r="BA16" s="678"/>
      <c r="BB16" s="678"/>
      <c r="BC16" s="678"/>
      <c r="BD16" s="678"/>
      <c r="BE16" s="678"/>
      <c r="BF16" s="679"/>
      <c r="BG16" s="680" t="s">
        <v>176</v>
      </c>
      <c r="BH16" s="681"/>
      <c r="BI16" s="681"/>
      <c r="BJ16" s="681"/>
      <c r="BK16" s="681"/>
      <c r="BL16" s="681"/>
      <c r="BM16" s="681"/>
      <c r="BN16" s="682"/>
      <c r="BO16" s="713" t="s">
        <v>230</v>
      </c>
      <c r="BP16" s="713"/>
      <c r="BQ16" s="713"/>
      <c r="BR16" s="713"/>
      <c r="BS16" s="686" t="s">
        <v>176</v>
      </c>
      <c r="BT16" s="681"/>
      <c r="BU16" s="681"/>
      <c r="BV16" s="681"/>
      <c r="BW16" s="681"/>
      <c r="BX16" s="681"/>
      <c r="BY16" s="681"/>
      <c r="BZ16" s="681"/>
      <c r="CA16" s="681"/>
      <c r="CB16" s="726"/>
      <c r="CD16" s="727" t="s">
        <v>266</v>
      </c>
      <c r="CE16" s="724"/>
      <c r="CF16" s="724"/>
      <c r="CG16" s="724"/>
      <c r="CH16" s="724"/>
      <c r="CI16" s="724"/>
      <c r="CJ16" s="724"/>
      <c r="CK16" s="724"/>
      <c r="CL16" s="724"/>
      <c r="CM16" s="724"/>
      <c r="CN16" s="724"/>
      <c r="CO16" s="724"/>
      <c r="CP16" s="724"/>
      <c r="CQ16" s="725"/>
      <c r="CR16" s="680">
        <v>577158</v>
      </c>
      <c r="CS16" s="681"/>
      <c r="CT16" s="681"/>
      <c r="CU16" s="681"/>
      <c r="CV16" s="681"/>
      <c r="CW16" s="681"/>
      <c r="CX16" s="681"/>
      <c r="CY16" s="682"/>
      <c r="CZ16" s="713">
        <v>15.2</v>
      </c>
      <c r="DA16" s="713"/>
      <c r="DB16" s="713"/>
      <c r="DC16" s="713"/>
      <c r="DD16" s="686" t="s">
        <v>176</v>
      </c>
      <c r="DE16" s="681"/>
      <c r="DF16" s="681"/>
      <c r="DG16" s="681"/>
      <c r="DH16" s="681"/>
      <c r="DI16" s="681"/>
      <c r="DJ16" s="681"/>
      <c r="DK16" s="681"/>
      <c r="DL16" s="681"/>
      <c r="DM16" s="681"/>
      <c r="DN16" s="681"/>
      <c r="DO16" s="681"/>
      <c r="DP16" s="682"/>
      <c r="DQ16" s="686">
        <v>155007</v>
      </c>
      <c r="DR16" s="681"/>
      <c r="DS16" s="681"/>
      <c r="DT16" s="681"/>
      <c r="DU16" s="681"/>
      <c r="DV16" s="681"/>
      <c r="DW16" s="681"/>
      <c r="DX16" s="681"/>
      <c r="DY16" s="681"/>
      <c r="DZ16" s="681"/>
      <c r="EA16" s="681"/>
      <c r="EB16" s="681"/>
      <c r="EC16" s="726"/>
    </row>
    <row r="17" spans="2:133" ht="11.25" customHeight="1" x14ac:dyDescent="0.2">
      <c r="B17" s="677" t="s">
        <v>267</v>
      </c>
      <c r="C17" s="678"/>
      <c r="D17" s="678"/>
      <c r="E17" s="678"/>
      <c r="F17" s="678"/>
      <c r="G17" s="678"/>
      <c r="H17" s="678"/>
      <c r="I17" s="678"/>
      <c r="J17" s="678"/>
      <c r="K17" s="678"/>
      <c r="L17" s="678"/>
      <c r="M17" s="678"/>
      <c r="N17" s="678"/>
      <c r="O17" s="678"/>
      <c r="P17" s="678"/>
      <c r="Q17" s="679"/>
      <c r="R17" s="680">
        <v>298</v>
      </c>
      <c r="S17" s="681"/>
      <c r="T17" s="681"/>
      <c r="U17" s="681"/>
      <c r="V17" s="681"/>
      <c r="W17" s="681"/>
      <c r="X17" s="681"/>
      <c r="Y17" s="682"/>
      <c r="Z17" s="713">
        <v>0</v>
      </c>
      <c r="AA17" s="713"/>
      <c r="AB17" s="713"/>
      <c r="AC17" s="713"/>
      <c r="AD17" s="714">
        <v>298</v>
      </c>
      <c r="AE17" s="714"/>
      <c r="AF17" s="714"/>
      <c r="AG17" s="714"/>
      <c r="AH17" s="714"/>
      <c r="AI17" s="714"/>
      <c r="AJ17" s="714"/>
      <c r="AK17" s="714"/>
      <c r="AL17" s="683">
        <v>0</v>
      </c>
      <c r="AM17" s="684"/>
      <c r="AN17" s="684"/>
      <c r="AO17" s="715"/>
      <c r="AP17" s="677" t="s">
        <v>268</v>
      </c>
      <c r="AQ17" s="678"/>
      <c r="AR17" s="678"/>
      <c r="AS17" s="678"/>
      <c r="AT17" s="678"/>
      <c r="AU17" s="678"/>
      <c r="AV17" s="678"/>
      <c r="AW17" s="678"/>
      <c r="AX17" s="678"/>
      <c r="AY17" s="678"/>
      <c r="AZ17" s="678"/>
      <c r="BA17" s="678"/>
      <c r="BB17" s="678"/>
      <c r="BC17" s="678"/>
      <c r="BD17" s="678"/>
      <c r="BE17" s="678"/>
      <c r="BF17" s="679"/>
      <c r="BG17" s="680" t="s">
        <v>176</v>
      </c>
      <c r="BH17" s="681"/>
      <c r="BI17" s="681"/>
      <c r="BJ17" s="681"/>
      <c r="BK17" s="681"/>
      <c r="BL17" s="681"/>
      <c r="BM17" s="681"/>
      <c r="BN17" s="682"/>
      <c r="BO17" s="713" t="s">
        <v>176</v>
      </c>
      <c r="BP17" s="713"/>
      <c r="BQ17" s="713"/>
      <c r="BR17" s="713"/>
      <c r="BS17" s="686" t="s">
        <v>176</v>
      </c>
      <c r="BT17" s="681"/>
      <c r="BU17" s="681"/>
      <c r="BV17" s="681"/>
      <c r="BW17" s="681"/>
      <c r="BX17" s="681"/>
      <c r="BY17" s="681"/>
      <c r="BZ17" s="681"/>
      <c r="CA17" s="681"/>
      <c r="CB17" s="726"/>
      <c r="CD17" s="727" t="s">
        <v>269</v>
      </c>
      <c r="CE17" s="724"/>
      <c r="CF17" s="724"/>
      <c r="CG17" s="724"/>
      <c r="CH17" s="724"/>
      <c r="CI17" s="724"/>
      <c r="CJ17" s="724"/>
      <c r="CK17" s="724"/>
      <c r="CL17" s="724"/>
      <c r="CM17" s="724"/>
      <c r="CN17" s="724"/>
      <c r="CO17" s="724"/>
      <c r="CP17" s="724"/>
      <c r="CQ17" s="725"/>
      <c r="CR17" s="680">
        <v>388023</v>
      </c>
      <c r="CS17" s="681"/>
      <c r="CT17" s="681"/>
      <c r="CU17" s="681"/>
      <c r="CV17" s="681"/>
      <c r="CW17" s="681"/>
      <c r="CX17" s="681"/>
      <c r="CY17" s="682"/>
      <c r="CZ17" s="713">
        <v>10.199999999999999</v>
      </c>
      <c r="DA17" s="713"/>
      <c r="DB17" s="713"/>
      <c r="DC17" s="713"/>
      <c r="DD17" s="686" t="s">
        <v>176</v>
      </c>
      <c r="DE17" s="681"/>
      <c r="DF17" s="681"/>
      <c r="DG17" s="681"/>
      <c r="DH17" s="681"/>
      <c r="DI17" s="681"/>
      <c r="DJ17" s="681"/>
      <c r="DK17" s="681"/>
      <c r="DL17" s="681"/>
      <c r="DM17" s="681"/>
      <c r="DN17" s="681"/>
      <c r="DO17" s="681"/>
      <c r="DP17" s="682"/>
      <c r="DQ17" s="686">
        <v>388023</v>
      </c>
      <c r="DR17" s="681"/>
      <c r="DS17" s="681"/>
      <c r="DT17" s="681"/>
      <c r="DU17" s="681"/>
      <c r="DV17" s="681"/>
      <c r="DW17" s="681"/>
      <c r="DX17" s="681"/>
      <c r="DY17" s="681"/>
      <c r="DZ17" s="681"/>
      <c r="EA17" s="681"/>
      <c r="EB17" s="681"/>
      <c r="EC17" s="726"/>
    </row>
    <row r="18" spans="2:133" ht="11.25" customHeight="1" x14ac:dyDescent="0.2">
      <c r="B18" s="677" t="s">
        <v>270</v>
      </c>
      <c r="C18" s="678"/>
      <c r="D18" s="678"/>
      <c r="E18" s="678"/>
      <c r="F18" s="678"/>
      <c r="G18" s="678"/>
      <c r="H18" s="678"/>
      <c r="I18" s="678"/>
      <c r="J18" s="678"/>
      <c r="K18" s="678"/>
      <c r="L18" s="678"/>
      <c r="M18" s="678"/>
      <c r="N18" s="678"/>
      <c r="O18" s="678"/>
      <c r="P18" s="678"/>
      <c r="Q18" s="679"/>
      <c r="R18" s="680">
        <v>2183</v>
      </c>
      <c r="S18" s="681"/>
      <c r="T18" s="681"/>
      <c r="U18" s="681"/>
      <c r="V18" s="681"/>
      <c r="W18" s="681"/>
      <c r="X18" s="681"/>
      <c r="Y18" s="682"/>
      <c r="Z18" s="713">
        <v>0.1</v>
      </c>
      <c r="AA18" s="713"/>
      <c r="AB18" s="713"/>
      <c r="AC18" s="713"/>
      <c r="AD18" s="714">
        <v>2183</v>
      </c>
      <c r="AE18" s="714"/>
      <c r="AF18" s="714"/>
      <c r="AG18" s="714"/>
      <c r="AH18" s="714"/>
      <c r="AI18" s="714"/>
      <c r="AJ18" s="714"/>
      <c r="AK18" s="714"/>
      <c r="AL18" s="683">
        <v>0.1</v>
      </c>
      <c r="AM18" s="684"/>
      <c r="AN18" s="684"/>
      <c r="AO18" s="715"/>
      <c r="AP18" s="677" t="s">
        <v>271</v>
      </c>
      <c r="AQ18" s="678"/>
      <c r="AR18" s="678"/>
      <c r="AS18" s="678"/>
      <c r="AT18" s="678"/>
      <c r="AU18" s="678"/>
      <c r="AV18" s="678"/>
      <c r="AW18" s="678"/>
      <c r="AX18" s="678"/>
      <c r="AY18" s="678"/>
      <c r="AZ18" s="678"/>
      <c r="BA18" s="678"/>
      <c r="BB18" s="678"/>
      <c r="BC18" s="678"/>
      <c r="BD18" s="678"/>
      <c r="BE18" s="678"/>
      <c r="BF18" s="679"/>
      <c r="BG18" s="680" t="s">
        <v>230</v>
      </c>
      <c r="BH18" s="681"/>
      <c r="BI18" s="681"/>
      <c r="BJ18" s="681"/>
      <c r="BK18" s="681"/>
      <c r="BL18" s="681"/>
      <c r="BM18" s="681"/>
      <c r="BN18" s="682"/>
      <c r="BO18" s="713" t="s">
        <v>176</v>
      </c>
      <c r="BP18" s="713"/>
      <c r="BQ18" s="713"/>
      <c r="BR18" s="713"/>
      <c r="BS18" s="686" t="s">
        <v>176</v>
      </c>
      <c r="BT18" s="681"/>
      <c r="BU18" s="681"/>
      <c r="BV18" s="681"/>
      <c r="BW18" s="681"/>
      <c r="BX18" s="681"/>
      <c r="BY18" s="681"/>
      <c r="BZ18" s="681"/>
      <c r="CA18" s="681"/>
      <c r="CB18" s="726"/>
      <c r="CD18" s="727" t="s">
        <v>272</v>
      </c>
      <c r="CE18" s="724"/>
      <c r="CF18" s="724"/>
      <c r="CG18" s="724"/>
      <c r="CH18" s="724"/>
      <c r="CI18" s="724"/>
      <c r="CJ18" s="724"/>
      <c r="CK18" s="724"/>
      <c r="CL18" s="724"/>
      <c r="CM18" s="724"/>
      <c r="CN18" s="724"/>
      <c r="CO18" s="724"/>
      <c r="CP18" s="724"/>
      <c r="CQ18" s="725"/>
      <c r="CR18" s="680" t="s">
        <v>176</v>
      </c>
      <c r="CS18" s="681"/>
      <c r="CT18" s="681"/>
      <c r="CU18" s="681"/>
      <c r="CV18" s="681"/>
      <c r="CW18" s="681"/>
      <c r="CX18" s="681"/>
      <c r="CY18" s="682"/>
      <c r="CZ18" s="713" t="s">
        <v>176</v>
      </c>
      <c r="DA18" s="713"/>
      <c r="DB18" s="713"/>
      <c r="DC18" s="713"/>
      <c r="DD18" s="686" t="s">
        <v>230</v>
      </c>
      <c r="DE18" s="681"/>
      <c r="DF18" s="681"/>
      <c r="DG18" s="681"/>
      <c r="DH18" s="681"/>
      <c r="DI18" s="681"/>
      <c r="DJ18" s="681"/>
      <c r="DK18" s="681"/>
      <c r="DL18" s="681"/>
      <c r="DM18" s="681"/>
      <c r="DN18" s="681"/>
      <c r="DO18" s="681"/>
      <c r="DP18" s="682"/>
      <c r="DQ18" s="686" t="s">
        <v>230</v>
      </c>
      <c r="DR18" s="681"/>
      <c r="DS18" s="681"/>
      <c r="DT18" s="681"/>
      <c r="DU18" s="681"/>
      <c r="DV18" s="681"/>
      <c r="DW18" s="681"/>
      <c r="DX18" s="681"/>
      <c r="DY18" s="681"/>
      <c r="DZ18" s="681"/>
      <c r="EA18" s="681"/>
      <c r="EB18" s="681"/>
      <c r="EC18" s="726"/>
    </row>
    <row r="19" spans="2:133" ht="11.25" customHeight="1" x14ac:dyDescent="0.2">
      <c r="B19" s="677" t="s">
        <v>273</v>
      </c>
      <c r="C19" s="678"/>
      <c r="D19" s="678"/>
      <c r="E19" s="678"/>
      <c r="F19" s="678"/>
      <c r="G19" s="678"/>
      <c r="H19" s="678"/>
      <c r="I19" s="678"/>
      <c r="J19" s="678"/>
      <c r="K19" s="678"/>
      <c r="L19" s="678"/>
      <c r="M19" s="678"/>
      <c r="N19" s="678"/>
      <c r="O19" s="678"/>
      <c r="P19" s="678"/>
      <c r="Q19" s="679"/>
      <c r="R19" s="680">
        <v>12</v>
      </c>
      <c r="S19" s="681"/>
      <c r="T19" s="681"/>
      <c r="U19" s="681"/>
      <c r="V19" s="681"/>
      <c r="W19" s="681"/>
      <c r="X19" s="681"/>
      <c r="Y19" s="682"/>
      <c r="Z19" s="713">
        <v>0</v>
      </c>
      <c r="AA19" s="713"/>
      <c r="AB19" s="713"/>
      <c r="AC19" s="713"/>
      <c r="AD19" s="714">
        <v>12</v>
      </c>
      <c r="AE19" s="714"/>
      <c r="AF19" s="714"/>
      <c r="AG19" s="714"/>
      <c r="AH19" s="714"/>
      <c r="AI19" s="714"/>
      <c r="AJ19" s="714"/>
      <c r="AK19" s="714"/>
      <c r="AL19" s="683">
        <v>0</v>
      </c>
      <c r="AM19" s="684"/>
      <c r="AN19" s="684"/>
      <c r="AO19" s="715"/>
      <c r="AP19" s="677" t="s">
        <v>274</v>
      </c>
      <c r="AQ19" s="678"/>
      <c r="AR19" s="678"/>
      <c r="AS19" s="678"/>
      <c r="AT19" s="678"/>
      <c r="AU19" s="678"/>
      <c r="AV19" s="678"/>
      <c r="AW19" s="678"/>
      <c r="AX19" s="678"/>
      <c r="AY19" s="678"/>
      <c r="AZ19" s="678"/>
      <c r="BA19" s="678"/>
      <c r="BB19" s="678"/>
      <c r="BC19" s="678"/>
      <c r="BD19" s="678"/>
      <c r="BE19" s="678"/>
      <c r="BF19" s="679"/>
      <c r="BG19" s="680">
        <v>549</v>
      </c>
      <c r="BH19" s="681"/>
      <c r="BI19" s="681"/>
      <c r="BJ19" s="681"/>
      <c r="BK19" s="681"/>
      <c r="BL19" s="681"/>
      <c r="BM19" s="681"/>
      <c r="BN19" s="682"/>
      <c r="BO19" s="713">
        <v>0</v>
      </c>
      <c r="BP19" s="713"/>
      <c r="BQ19" s="713"/>
      <c r="BR19" s="713"/>
      <c r="BS19" s="686" t="s">
        <v>176</v>
      </c>
      <c r="BT19" s="681"/>
      <c r="BU19" s="681"/>
      <c r="BV19" s="681"/>
      <c r="BW19" s="681"/>
      <c r="BX19" s="681"/>
      <c r="BY19" s="681"/>
      <c r="BZ19" s="681"/>
      <c r="CA19" s="681"/>
      <c r="CB19" s="726"/>
      <c r="CD19" s="727" t="s">
        <v>275</v>
      </c>
      <c r="CE19" s="724"/>
      <c r="CF19" s="724"/>
      <c r="CG19" s="724"/>
      <c r="CH19" s="724"/>
      <c r="CI19" s="724"/>
      <c r="CJ19" s="724"/>
      <c r="CK19" s="724"/>
      <c r="CL19" s="724"/>
      <c r="CM19" s="724"/>
      <c r="CN19" s="724"/>
      <c r="CO19" s="724"/>
      <c r="CP19" s="724"/>
      <c r="CQ19" s="725"/>
      <c r="CR19" s="680" t="s">
        <v>176</v>
      </c>
      <c r="CS19" s="681"/>
      <c r="CT19" s="681"/>
      <c r="CU19" s="681"/>
      <c r="CV19" s="681"/>
      <c r="CW19" s="681"/>
      <c r="CX19" s="681"/>
      <c r="CY19" s="682"/>
      <c r="CZ19" s="713" t="s">
        <v>176</v>
      </c>
      <c r="DA19" s="713"/>
      <c r="DB19" s="713"/>
      <c r="DC19" s="713"/>
      <c r="DD19" s="686" t="s">
        <v>230</v>
      </c>
      <c r="DE19" s="681"/>
      <c r="DF19" s="681"/>
      <c r="DG19" s="681"/>
      <c r="DH19" s="681"/>
      <c r="DI19" s="681"/>
      <c r="DJ19" s="681"/>
      <c r="DK19" s="681"/>
      <c r="DL19" s="681"/>
      <c r="DM19" s="681"/>
      <c r="DN19" s="681"/>
      <c r="DO19" s="681"/>
      <c r="DP19" s="682"/>
      <c r="DQ19" s="686" t="s">
        <v>176</v>
      </c>
      <c r="DR19" s="681"/>
      <c r="DS19" s="681"/>
      <c r="DT19" s="681"/>
      <c r="DU19" s="681"/>
      <c r="DV19" s="681"/>
      <c r="DW19" s="681"/>
      <c r="DX19" s="681"/>
      <c r="DY19" s="681"/>
      <c r="DZ19" s="681"/>
      <c r="EA19" s="681"/>
      <c r="EB19" s="681"/>
      <c r="EC19" s="726"/>
    </row>
    <row r="20" spans="2:133" ht="11.25" customHeight="1" x14ac:dyDescent="0.2">
      <c r="B20" s="677" t="s">
        <v>276</v>
      </c>
      <c r="C20" s="678"/>
      <c r="D20" s="678"/>
      <c r="E20" s="678"/>
      <c r="F20" s="678"/>
      <c r="G20" s="678"/>
      <c r="H20" s="678"/>
      <c r="I20" s="678"/>
      <c r="J20" s="678"/>
      <c r="K20" s="678"/>
      <c r="L20" s="678"/>
      <c r="M20" s="678"/>
      <c r="N20" s="678"/>
      <c r="O20" s="678"/>
      <c r="P20" s="678"/>
      <c r="Q20" s="679"/>
      <c r="R20" s="680">
        <v>2106</v>
      </c>
      <c r="S20" s="681"/>
      <c r="T20" s="681"/>
      <c r="U20" s="681"/>
      <c r="V20" s="681"/>
      <c r="W20" s="681"/>
      <c r="X20" s="681"/>
      <c r="Y20" s="682"/>
      <c r="Z20" s="713">
        <v>0.1</v>
      </c>
      <c r="AA20" s="713"/>
      <c r="AB20" s="713"/>
      <c r="AC20" s="713"/>
      <c r="AD20" s="714">
        <v>2106</v>
      </c>
      <c r="AE20" s="714"/>
      <c r="AF20" s="714"/>
      <c r="AG20" s="714"/>
      <c r="AH20" s="714"/>
      <c r="AI20" s="714"/>
      <c r="AJ20" s="714"/>
      <c r="AK20" s="714"/>
      <c r="AL20" s="683">
        <v>0.1</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v>549</v>
      </c>
      <c r="BH20" s="681"/>
      <c r="BI20" s="681"/>
      <c r="BJ20" s="681"/>
      <c r="BK20" s="681"/>
      <c r="BL20" s="681"/>
      <c r="BM20" s="681"/>
      <c r="BN20" s="682"/>
      <c r="BO20" s="713">
        <v>0</v>
      </c>
      <c r="BP20" s="713"/>
      <c r="BQ20" s="713"/>
      <c r="BR20" s="713"/>
      <c r="BS20" s="686" t="s">
        <v>176</v>
      </c>
      <c r="BT20" s="681"/>
      <c r="BU20" s="681"/>
      <c r="BV20" s="681"/>
      <c r="BW20" s="681"/>
      <c r="BX20" s="681"/>
      <c r="BY20" s="681"/>
      <c r="BZ20" s="681"/>
      <c r="CA20" s="681"/>
      <c r="CB20" s="726"/>
      <c r="CD20" s="727" t="s">
        <v>278</v>
      </c>
      <c r="CE20" s="724"/>
      <c r="CF20" s="724"/>
      <c r="CG20" s="724"/>
      <c r="CH20" s="724"/>
      <c r="CI20" s="724"/>
      <c r="CJ20" s="724"/>
      <c r="CK20" s="724"/>
      <c r="CL20" s="724"/>
      <c r="CM20" s="724"/>
      <c r="CN20" s="724"/>
      <c r="CO20" s="724"/>
      <c r="CP20" s="724"/>
      <c r="CQ20" s="725"/>
      <c r="CR20" s="680">
        <v>3788691</v>
      </c>
      <c r="CS20" s="681"/>
      <c r="CT20" s="681"/>
      <c r="CU20" s="681"/>
      <c r="CV20" s="681"/>
      <c r="CW20" s="681"/>
      <c r="CX20" s="681"/>
      <c r="CY20" s="682"/>
      <c r="CZ20" s="713">
        <v>100</v>
      </c>
      <c r="DA20" s="713"/>
      <c r="DB20" s="713"/>
      <c r="DC20" s="713"/>
      <c r="DD20" s="686">
        <v>969554</v>
      </c>
      <c r="DE20" s="681"/>
      <c r="DF20" s="681"/>
      <c r="DG20" s="681"/>
      <c r="DH20" s="681"/>
      <c r="DI20" s="681"/>
      <c r="DJ20" s="681"/>
      <c r="DK20" s="681"/>
      <c r="DL20" s="681"/>
      <c r="DM20" s="681"/>
      <c r="DN20" s="681"/>
      <c r="DO20" s="681"/>
      <c r="DP20" s="682"/>
      <c r="DQ20" s="686">
        <v>1957981</v>
      </c>
      <c r="DR20" s="681"/>
      <c r="DS20" s="681"/>
      <c r="DT20" s="681"/>
      <c r="DU20" s="681"/>
      <c r="DV20" s="681"/>
      <c r="DW20" s="681"/>
      <c r="DX20" s="681"/>
      <c r="DY20" s="681"/>
      <c r="DZ20" s="681"/>
      <c r="EA20" s="681"/>
      <c r="EB20" s="681"/>
      <c r="EC20" s="726"/>
    </row>
    <row r="21" spans="2:133" ht="11.25" customHeight="1" x14ac:dyDescent="0.2">
      <c r="B21" s="677" t="s">
        <v>279</v>
      </c>
      <c r="C21" s="678"/>
      <c r="D21" s="678"/>
      <c r="E21" s="678"/>
      <c r="F21" s="678"/>
      <c r="G21" s="678"/>
      <c r="H21" s="678"/>
      <c r="I21" s="678"/>
      <c r="J21" s="678"/>
      <c r="K21" s="678"/>
      <c r="L21" s="678"/>
      <c r="M21" s="678"/>
      <c r="N21" s="678"/>
      <c r="O21" s="678"/>
      <c r="P21" s="678"/>
      <c r="Q21" s="679"/>
      <c r="R21" s="680">
        <v>65</v>
      </c>
      <c r="S21" s="681"/>
      <c r="T21" s="681"/>
      <c r="U21" s="681"/>
      <c r="V21" s="681"/>
      <c r="W21" s="681"/>
      <c r="X21" s="681"/>
      <c r="Y21" s="682"/>
      <c r="Z21" s="713">
        <v>0</v>
      </c>
      <c r="AA21" s="713"/>
      <c r="AB21" s="713"/>
      <c r="AC21" s="713"/>
      <c r="AD21" s="714">
        <v>65</v>
      </c>
      <c r="AE21" s="714"/>
      <c r="AF21" s="714"/>
      <c r="AG21" s="714"/>
      <c r="AH21" s="714"/>
      <c r="AI21" s="714"/>
      <c r="AJ21" s="714"/>
      <c r="AK21" s="714"/>
      <c r="AL21" s="683">
        <v>0</v>
      </c>
      <c r="AM21" s="684"/>
      <c r="AN21" s="684"/>
      <c r="AO21" s="715"/>
      <c r="AP21" s="775" t="s">
        <v>280</v>
      </c>
      <c r="AQ21" s="782"/>
      <c r="AR21" s="782"/>
      <c r="AS21" s="782"/>
      <c r="AT21" s="782"/>
      <c r="AU21" s="782"/>
      <c r="AV21" s="782"/>
      <c r="AW21" s="782"/>
      <c r="AX21" s="782"/>
      <c r="AY21" s="782"/>
      <c r="AZ21" s="782"/>
      <c r="BA21" s="782"/>
      <c r="BB21" s="782"/>
      <c r="BC21" s="782"/>
      <c r="BD21" s="782"/>
      <c r="BE21" s="782"/>
      <c r="BF21" s="777"/>
      <c r="BG21" s="680">
        <v>549</v>
      </c>
      <c r="BH21" s="681"/>
      <c r="BI21" s="681"/>
      <c r="BJ21" s="681"/>
      <c r="BK21" s="681"/>
      <c r="BL21" s="681"/>
      <c r="BM21" s="681"/>
      <c r="BN21" s="682"/>
      <c r="BO21" s="713">
        <v>0</v>
      </c>
      <c r="BP21" s="713"/>
      <c r="BQ21" s="713"/>
      <c r="BR21" s="713"/>
      <c r="BS21" s="686" t="s">
        <v>230</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281</v>
      </c>
      <c r="C22" s="678"/>
      <c r="D22" s="678"/>
      <c r="E22" s="678"/>
      <c r="F22" s="678"/>
      <c r="G22" s="678"/>
      <c r="H22" s="678"/>
      <c r="I22" s="678"/>
      <c r="J22" s="678"/>
      <c r="K22" s="678"/>
      <c r="L22" s="678"/>
      <c r="M22" s="678"/>
      <c r="N22" s="678"/>
      <c r="O22" s="678"/>
      <c r="P22" s="678"/>
      <c r="Q22" s="679"/>
      <c r="R22" s="680">
        <v>264161</v>
      </c>
      <c r="S22" s="681"/>
      <c r="T22" s="681"/>
      <c r="U22" s="681"/>
      <c r="V22" s="681"/>
      <c r="W22" s="681"/>
      <c r="X22" s="681"/>
      <c r="Y22" s="682"/>
      <c r="Z22" s="713">
        <v>6.6</v>
      </c>
      <c r="AA22" s="713"/>
      <c r="AB22" s="713"/>
      <c r="AC22" s="713"/>
      <c r="AD22" s="714">
        <v>82792</v>
      </c>
      <c r="AE22" s="714"/>
      <c r="AF22" s="714"/>
      <c r="AG22" s="714"/>
      <c r="AH22" s="714"/>
      <c r="AI22" s="714"/>
      <c r="AJ22" s="714"/>
      <c r="AK22" s="714"/>
      <c r="AL22" s="683">
        <v>5.4</v>
      </c>
      <c r="AM22" s="684"/>
      <c r="AN22" s="684"/>
      <c r="AO22" s="715"/>
      <c r="AP22" s="775" t="s">
        <v>282</v>
      </c>
      <c r="AQ22" s="782"/>
      <c r="AR22" s="782"/>
      <c r="AS22" s="782"/>
      <c r="AT22" s="782"/>
      <c r="AU22" s="782"/>
      <c r="AV22" s="782"/>
      <c r="AW22" s="782"/>
      <c r="AX22" s="782"/>
      <c r="AY22" s="782"/>
      <c r="AZ22" s="782"/>
      <c r="BA22" s="782"/>
      <c r="BB22" s="782"/>
      <c r="BC22" s="782"/>
      <c r="BD22" s="782"/>
      <c r="BE22" s="782"/>
      <c r="BF22" s="777"/>
      <c r="BG22" s="680" t="s">
        <v>176</v>
      </c>
      <c r="BH22" s="681"/>
      <c r="BI22" s="681"/>
      <c r="BJ22" s="681"/>
      <c r="BK22" s="681"/>
      <c r="BL22" s="681"/>
      <c r="BM22" s="681"/>
      <c r="BN22" s="682"/>
      <c r="BO22" s="713" t="s">
        <v>139</v>
      </c>
      <c r="BP22" s="713"/>
      <c r="BQ22" s="713"/>
      <c r="BR22" s="713"/>
      <c r="BS22" s="686" t="s">
        <v>176</v>
      </c>
      <c r="BT22" s="681"/>
      <c r="BU22" s="681"/>
      <c r="BV22" s="681"/>
      <c r="BW22" s="681"/>
      <c r="BX22" s="681"/>
      <c r="BY22" s="681"/>
      <c r="BZ22" s="681"/>
      <c r="CA22" s="681"/>
      <c r="CB22" s="726"/>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284</v>
      </c>
      <c r="C23" s="678"/>
      <c r="D23" s="678"/>
      <c r="E23" s="678"/>
      <c r="F23" s="678"/>
      <c r="G23" s="678"/>
      <c r="H23" s="678"/>
      <c r="I23" s="678"/>
      <c r="J23" s="678"/>
      <c r="K23" s="678"/>
      <c r="L23" s="678"/>
      <c r="M23" s="678"/>
      <c r="N23" s="678"/>
      <c r="O23" s="678"/>
      <c r="P23" s="678"/>
      <c r="Q23" s="679"/>
      <c r="R23" s="680">
        <v>82792</v>
      </c>
      <c r="S23" s="681"/>
      <c r="T23" s="681"/>
      <c r="U23" s="681"/>
      <c r="V23" s="681"/>
      <c r="W23" s="681"/>
      <c r="X23" s="681"/>
      <c r="Y23" s="682"/>
      <c r="Z23" s="713">
        <v>2.1</v>
      </c>
      <c r="AA23" s="713"/>
      <c r="AB23" s="713"/>
      <c r="AC23" s="713"/>
      <c r="AD23" s="714">
        <v>82792</v>
      </c>
      <c r="AE23" s="714"/>
      <c r="AF23" s="714"/>
      <c r="AG23" s="714"/>
      <c r="AH23" s="714"/>
      <c r="AI23" s="714"/>
      <c r="AJ23" s="714"/>
      <c r="AK23" s="714"/>
      <c r="AL23" s="683">
        <v>5.4</v>
      </c>
      <c r="AM23" s="684"/>
      <c r="AN23" s="684"/>
      <c r="AO23" s="715"/>
      <c r="AP23" s="775" t="s">
        <v>285</v>
      </c>
      <c r="AQ23" s="782"/>
      <c r="AR23" s="782"/>
      <c r="AS23" s="782"/>
      <c r="AT23" s="782"/>
      <c r="AU23" s="782"/>
      <c r="AV23" s="782"/>
      <c r="AW23" s="782"/>
      <c r="AX23" s="782"/>
      <c r="AY23" s="782"/>
      <c r="AZ23" s="782"/>
      <c r="BA23" s="782"/>
      <c r="BB23" s="782"/>
      <c r="BC23" s="782"/>
      <c r="BD23" s="782"/>
      <c r="BE23" s="782"/>
      <c r="BF23" s="777"/>
      <c r="BG23" s="680" t="s">
        <v>139</v>
      </c>
      <c r="BH23" s="681"/>
      <c r="BI23" s="681"/>
      <c r="BJ23" s="681"/>
      <c r="BK23" s="681"/>
      <c r="BL23" s="681"/>
      <c r="BM23" s="681"/>
      <c r="BN23" s="682"/>
      <c r="BO23" s="713" t="s">
        <v>176</v>
      </c>
      <c r="BP23" s="713"/>
      <c r="BQ23" s="713"/>
      <c r="BR23" s="713"/>
      <c r="BS23" s="686" t="s">
        <v>176</v>
      </c>
      <c r="BT23" s="681"/>
      <c r="BU23" s="681"/>
      <c r="BV23" s="681"/>
      <c r="BW23" s="681"/>
      <c r="BX23" s="681"/>
      <c r="BY23" s="681"/>
      <c r="BZ23" s="681"/>
      <c r="CA23" s="681"/>
      <c r="CB23" s="726"/>
      <c r="CD23" s="784" t="s">
        <v>224</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x14ac:dyDescent="0.2">
      <c r="B24" s="677" t="s">
        <v>291</v>
      </c>
      <c r="C24" s="678"/>
      <c r="D24" s="678"/>
      <c r="E24" s="678"/>
      <c r="F24" s="678"/>
      <c r="G24" s="678"/>
      <c r="H24" s="678"/>
      <c r="I24" s="678"/>
      <c r="J24" s="678"/>
      <c r="K24" s="678"/>
      <c r="L24" s="678"/>
      <c r="M24" s="678"/>
      <c r="N24" s="678"/>
      <c r="O24" s="678"/>
      <c r="P24" s="678"/>
      <c r="Q24" s="679"/>
      <c r="R24" s="680">
        <v>181369</v>
      </c>
      <c r="S24" s="681"/>
      <c r="T24" s="681"/>
      <c r="U24" s="681"/>
      <c r="V24" s="681"/>
      <c r="W24" s="681"/>
      <c r="X24" s="681"/>
      <c r="Y24" s="682"/>
      <c r="Z24" s="713">
        <v>4.5</v>
      </c>
      <c r="AA24" s="713"/>
      <c r="AB24" s="713"/>
      <c r="AC24" s="713"/>
      <c r="AD24" s="714" t="s">
        <v>176</v>
      </c>
      <c r="AE24" s="714"/>
      <c r="AF24" s="714"/>
      <c r="AG24" s="714"/>
      <c r="AH24" s="714"/>
      <c r="AI24" s="714"/>
      <c r="AJ24" s="714"/>
      <c r="AK24" s="714"/>
      <c r="AL24" s="683" t="s">
        <v>176</v>
      </c>
      <c r="AM24" s="684"/>
      <c r="AN24" s="684"/>
      <c r="AO24" s="715"/>
      <c r="AP24" s="775" t="s">
        <v>292</v>
      </c>
      <c r="AQ24" s="782"/>
      <c r="AR24" s="782"/>
      <c r="AS24" s="782"/>
      <c r="AT24" s="782"/>
      <c r="AU24" s="782"/>
      <c r="AV24" s="782"/>
      <c r="AW24" s="782"/>
      <c r="AX24" s="782"/>
      <c r="AY24" s="782"/>
      <c r="AZ24" s="782"/>
      <c r="BA24" s="782"/>
      <c r="BB24" s="782"/>
      <c r="BC24" s="782"/>
      <c r="BD24" s="782"/>
      <c r="BE24" s="782"/>
      <c r="BF24" s="777"/>
      <c r="BG24" s="680" t="s">
        <v>176</v>
      </c>
      <c r="BH24" s="681"/>
      <c r="BI24" s="681"/>
      <c r="BJ24" s="681"/>
      <c r="BK24" s="681"/>
      <c r="BL24" s="681"/>
      <c r="BM24" s="681"/>
      <c r="BN24" s="682"/>
      <c r="BO24" s="713" t="s">
        <v>176</v>
      </c>
      <c r="BP24" s="713"/>
      <c r="BQ24" s="713"/>
      <c r="BR24" s="713"/>
      <c r="BS24" s="686" t="s">
        <v>176</v>
      </c>
      <c r="BT24" s="681"/>
      <c r="BU24" s="681"/>
      <c r="BV24" s="681"/>
      <c r="BW24" s="681"/>
      <c r="BX24" s="681"/>
      <c r="BY24" s="681"/>
      <c r="BZ24" s="681"/>
      <c r="CA24" s="681"/>
      <c r="CB24" s="726"/>
      <c r="CD24" s="738" t="s">
        <v>293</v>
      </c>
      <c r="CE24" s="739"/>
      <c r="CF24" s="739"/>
      <c r="CG24" s="739"/>
      <c r="CH24" s="739"/>
      <c r="CI24" s="739"/>
      <c r="CJ24" s="739"/>
      <c r="CK24" s="739"/>
      <c r="CL24" s="739"/>
      <c r="CM24" s="739"/>
      <c r="CN24" s="739"/>
      <c r="CO24" s="739"/>
      <c r="CP24" s="739"/>
      <c r="CQ24" s="740"/>
      <c r="CR24" s="735">
        <v>859757</v>
      </c>
      <c r="CS24" s="736"/>
      <c r="CT24" s="736"/>
      <c r="CU24" s="736"/>
      <c r="CV24" s="736"/>
      <c r="CW24" s="736"/>
      <c r="CX24" s="736"/>
      <c r="CY24" s="779"/>
      <c r="CZ24" s="780">
        <v>22.7</v>
      </c>
      <c r="DA24" s="755"/>
      <c r="DB24" s="755"/>
      <c r="DC24" s="783"/>
      <c r="DD24" s="778">
        <v>759129</v>
      </c>
      <c r="DE24" s="736"/>
      <c r="DF24" s="736"/>
      <c r="DG24" s="736"/>
      <c r="DH24" s="736"/>
      <c r="DI24" s="736"/>
      <c r="DJ24" s="736"/>
      <c r="DK24" s="779"/>
      <c r="DL24" s="778">
        <v>669923</v>
      </c>
      <c r="DM24" s="736"/>
      <c r="DN24" s="736"/>
      <c r="DO24" s="736"/>
      <c r="DP24" s="736"/>
      <c r="DQ24" s="736"/>
      <c r="DR24" s="736"/>
      <c r="DS24" s="736"/>
      <c r="DT24" s="736"/>
      <c r="DU24" s="736"/>
      <c r="DV24" s="779"/>
      <c r="DW24" s="780">
        <v>40.5</v>
      </c>
      <c r="DX24" s="755"/>
      <c r="DY24" s="755"/>
      <c r="DZ24" s="755"/>
      <c r="EA24" s="755"/>
      <c r="EB24" s="755"/>
      <c r="EC24" s="781"/>
    </row>
    <row r="25" spans="2:133" ht="11.25" customHeight="1" x14ac:dyDescent="0.2">
      <c r="B25" s="677" t="s">
        <v>294</v>
      </c>
      <c r="C25" s="678"/>
      <c r="D25" s="678"/>
      <c r="E25" s="678"/>
      <c r="F25" s="678"/>
      <c r="G25" s="678"/>
      <c r="H25" s="678"/>
      <c r="I25" s="678"/>
      <c r="J25" s="678"/>
      <c r="K25" s="678"/>
      <c r="L25" s="678"/>
      <c r="M25" s="678"/>
      <c r="N25" s="678"/>
      <c r="O25" s="678"/>
      <c r="P25" s="678"/>
      <c r="Q25" s="679"/>
      <c r="R25" s="680" t="s">
        <v>176</v>
      </c>
      <c r="S25" s="681"/>
      <c r="T25" s="681"/>
      <c r="U25" s="681"/>
      <c r="V25" s="681"/>
      <c r="W25" s="681"/>
      <c r="X25" s="681"/>
      <c r="Y25" s="682"/>
      <c r="Z25" s="713" t="s">
        <v>230</v>
      </c>
      <c r="AA25" s="713"/>
      <c r="AB25" s="713"/>
      <c r="AC25" s="713"/>
      <c r="AD25" s="714" t="s">
        <v>176</v>
      </c>
      <c r="AE25" s="714"/>
      <c r="AF25" s="714"/>
      <c r="AG25" s="714"/>
      <c r="AH25" s="714"/>
      <c r="AI25" s="714"/>
      <c r="AJ25" s="714"/>
      <c r="AK25" s="714"/>
      <c r="AL25" s="683" t="s">
        <v>176</v>
      </c>
      <c r="AM25" s="684"/>
      <c r="AN25" s="684"/>
      <c r="AO25" s="715"/>
      <c r="AP25" s="775" t="s">
        <v>295</v>
      </c>
      <c r="AQ25" s="782"/>
      <c r="AR25" s="782"/>
      <c r="AS25" s="782"/>
      <c r="AT25" s="782"/>
      <c r="AU25" s="782"/>
      <c r="AV25" s="782"/>
      <c r="AW25" s="782"/>
      <c r="AX25" s="782"/>
      <c r="AY25" s="782"/>
      <c r="AZ25" s="782"/>
      <c r="BA25" s="782"/>
      <c r="BB25" s="782"/>
      <c r="BC25" s="782"/>
      <c r="BD25" s="782"/>
      <c r="BE25" s="782"/>
      <c r="BF25" s="777"/>
      <c r="BG25" s="680" t="s">
        <v>176</v>
      </c>
      <c r="BH25" s="681"/>
      <c r="BI25" s="681"/>
      <c r="BJ25" s="681"/>
      <c r="BK25" s="681"/>
      <c r="BL25" s="681"/>
      <c r="BM25" s="681"/>
      <c r="BN25" s="682"/>
      <c r="BO25" s="713" t="s">
        <v>230</v>
      </c>
      <c r="BP25" s="713"/>
      <c r="BQ25" s="713"/>
      <c r="BR25" s="713"/>
      <c r="BS25" s="686" t="s">
        <v>230</v>
      </c>
      <c r="BT25" s="681"/>
      <c r="BU25" s="681"/>
      <c r="BV25" s="681"/>
      <c r="BW25" s="681"/>
      <c r="BX25" s="681"/>
      <c r="BY25" s="681"/>
      <c r="BZ25" s="681"/>
      <c r="CA25" s="681"/>
      <c r="CB25" s="726"/>
      <c r="CD25" s="727" t="s">
        <v>296</v>
      </c>
      <c r="CE25" s="724"/>
      <c r="CF25" s="724"/>
      <c r="CG25" s="724"/>
      <c r="CH25" s="724"/>
      <c r="CI25" s="724"/>
      <c r="CJ25" s="724"/>
      <c r="CK25" s="724"/>
      <c r="CL25" s="724"/>
      <c r="CM25" s="724"/>
      <c r="CN25" s="724"/>
      <c r="CO25" s="724"/>
      <c r="CP25" s="724"/>
      <c r="CQ25" s="725"/>
      <c r="CR25" s="680">
        <v>345980</v>
      </c>
      <c r="CS25" s="699"/>
      <c r="CT25" s="699"/>
      <c r="CU25" s="699"/>
      <c r="CV25" s="699"/>
      <c r="CW25" s="699"/>
      <c r="CX25" s="699"/>
      <c r="CY25" s="700"/>
      <c r="CZ25" s="683">
        <v>9.1</v>
      </c>
      <c r="DA25" s="701"/>
      <c r="DB25" s="701"/>
      <c r="DC25" s="702"/>
      <c r="DD25" s="686">
        <v>299089</v>
      </c>
      <c r="DE25" s="699"/>
      <c r="DF25" s="699"/>
      <c r="DG25" s="699"/>
      <c r="DH25" s="699"/>
      <c r="DI25" s="699"/>
      <c r="DJ25" s="699"/>
      <c r="DK25" s="700"/>
      <c r="DL25" s="686">
        <v>243972</v>
      </c>
      <c r="DM25" s="699"/>
      <c r="DN25" s="699"/>
      <c r="DO25" s="699"/>
      <c r="DP25" s="699"/>
      <c r="DQ25" s="699"/>
      <c r="DR25" s="699"/>
      <c r="DS25" s="699"/>
      <c r="DT25" s="699"/>
      <c r="DU25" s="699"/>
      <c r="DV25" s="700"/>
      <c r="DW25" s="683">
        <v>14.8</v>
      </c>
      <c r="DX25" s="701"/>
      <c r="DY25" s="701"/>
      <c r="DZ25" s="701"/>
      <c r="EA25" s="701"/>
      <c r="EB25" s="701"/>
      <c r="EC25" s="719"/>
    </row>
    <row r="26" spans="2:133" ht="11.25" customHeight="1" x14ac:dyDescent="0.2">
      <c r="B26" s="677" t="s">
        <v>297</v>
      </c>
      <c r="C26" s="678"/>
      <c r="D26" s="678"/>
      <c r="E26" s="678"/>
      <c r="F26" s="678"/>
      <c r="G26" s="678"/>
      <c r="H26" s="678"/>
      <c r="I26" s="678"/>
      <c r="J26" s="678"/>
      <c r="K26" s="678"/>
      <c r="L26" s="678"/>
      <c r="M26" s="678"/>
      <c r="N26" s="678"/>
      <c r="O26" s="678"/>
      <c r="P26" s="678"/>
      <c r="Q26" s="679"/>
      <c r="R26" s="680">
        <v>1719119</v>
      </c>
      <c r="S26" s="681"/>
      <c r="T26" s="681"/>
      <c r="U26" s="681"/>
      <c r="V26" s="681"/>
      <c r="W26" s="681"/>
      <c r="X26" s="681"/>
      <c r="Y26" s="682"/>
      <c r="Z26" s="713">
        <v>43</v>
      </c>
      <c r="AA26" s="713"/>
      <c r="AB26" s="713"/>
      <c r="AC26" s="713"/>
      <c r="AD26" s="714">
        <v>1537750</v>
      </c>
      <c r="AE26" s="714"/>
      <c r="AF26" s="714"/>
      <c r="AG26" s="714"/>
      <c r="AH26" s="714"/>
      <c r="AI26" s="714"/>
      <c r="AJ26" s="714"/>
      <c r="AK26" s="714"/>
      <c r="AL26" s="683">
        <v>99.8</v>
      </c>
      <c r="AM26" s="684"/>
      <c r="AN26" s="684"/>
      <c r="AO26" s="715"/>
      <c r="AP26" s="775" t="s">
        <v>298</v>
      </c>
      <c r="AQ26" s="776"/>
      <c r="AR26" s="776"/>
      <c r="AS26" s="776"/>
      <c r="AT26" s="776"/>
      <c r="AU26" s="776"/>
      <c r="AV26" s="776"/>
      <c r="AW26" s="776"/>
      <c r="AX26" s="776"/>
      <c r="AY26" s="776"/>
      <c r="AZ26" s="776"/>
      <c r="BA26" s="776"/>
      <c r="BB26" s="776"/>
      <c r="BC26" s="776"/>
      <c r="BD26" s="776"/>
      <c r="BE26" s="776"/>
      <c r="BF26" s="777"/>
      <c r="BG26" s="680" t="s">
        <v>230</v>
      </c>
      <c r="BH26" s="681"/>
      <c r="BI26" s="681"/>
      <c r="BJ26" s="681"/>
      <c r="BK26" s="681"/>
      <c r="BL26" s="681"/>
      <c r="BM26" s="681"/>
      <c r="BN26" s="682"/>
      <c r="BO26" s="713" t="s">
        <v>176</v>
      </c>
      <c r="BP26" s="713"/>
      <c r="BQ26" s="713"/>
      <c r="BR26" s="713"/>
      <c r="BS26" s="686" t="s">
        <v>176</v>
      </c>
      <c r="BT26" s="681"/>
      <c r="BU26" s="681"/>
      <c r="BV26" s="681"/>
      <c r="BW26" s="681"/>
      <c r="BX26" s="681"/>
      <c r="BY26" s="681"/>
      <c r="BZ26" s="681"/>
      <c r="CA26" s="681"/>
      <c r="CB26" s="726"/>
      <c r="CD26" s="727" t="s">
        <v>299</v>
      </c>
      <c r="CE26" s="724"/>
      <c r="CF26" s="724"/>
      <c r="CG26" s="724"/>
      <c r="CH26" s="724"/>
      <c r="CI26" s="724"/>
      <c r="CJ26" s="724"/>
      <c r="CK26" s="724"/>
      <c r="CL26" s="724"/>
      <c r="CM26" s="724"/>
      <c r="CN26" s="724"/>
      <c r="CO26" s="724"/>
      <c r="CP26" s="724"/>
      <c r="CQ26" s="725"/>
      <c r="CR26" s="680">
        <v>180021</v>
      </c>
      <c r="CS26" s="681"/>
      <c r="CT26" s="681"/>
      <c r="CU26" s="681"/>
      <c r="CV26" s="681"/>
      <c r="CW26" s="681"/>
      <c r="CX26" s="681"/>
      <c r="CY26" s="682"/>
      <c r="CZ26" s="683">
        <v>4.8</v>
      </c>
      <c r="DA26" s="701"/>
      <c r="DB26" s="701"/>
      <c r="DC26" s="702"/>
      <c r="DD26" s="686">
        <v>157360</v>
      </c>
      <c r="DE26" s="681"/>
      <c r="DF26" s="681"/>
      <c r="DG26" s="681"/>
      <c r="DH26" s="681"/>
      <c r="DI26" s="681"/>
      <c r="DJ26" s="681"/>
      <c r="DK26" s="682"/>
      <c r="DL26" s="686" t="s">
        <v>176</v>
      </c>
      <c r="DM26" s="681"/>
      <c r="DN26" s="681"/>
      <c r="DO26" s="681"/>
      <c r="DP26" s="681"/>
      <c r="DQ26" s="681"/>
      <c r="DR26" s="681"/>
      <c r="DS26" s="681"/>
      <c r="DT26" s="681"/>
      <c r="DU26" s="681"/>
      <c r="DV26" s="682"/>
      <c r="DW26" s="683" t="s">
        <v>230</v>
      </c>
      <c r="DX26" s="701"/>
      <c r="DY26" s="701"/>
      <c r="DZ26" s="701"/>
      <c r="EA26" s="701"/>
      <c r="EB26" s="701"/>
      <c r="EC26" s="719"/>
    </row>
    <row r="27" spans="2:133" ht="11.25" customHeight="1" x14ac:dyDescent="0.2">
      <c r="B27" s="677" t="s">
        <v>300</v>
      </c>
      <c r="C27" s="678"/>
      <c r="D27" s="678"/>
      <c r="E27" s="678"/>
      <c r="F27" s="678"/>
      <c r="G27" s="678"/>
      <c r="H27" s="678"/>
      <c r="I27" s="678"/>
      <c r="J27" s="678"/>
      <c r="K27" s="678"/>
      <c r="L27" s="678"/>
      <c r="M27" s="678"/>
      <c r="N27" s="678"/>
      <c r="O27" s="678"/>
      <c r="P27" s="678"/>
      <c r="Q27" s="679"/>
      <c r="R27" s="680">
        <v>770</v>
      </c>
      <c r="S27" s="681"/>
      <c r="T27" s="681"/>
      <c r="U27" s="681"/>
      <c r="V27" s="681"/>
      <c r="W27" s="681"/>
      <c r="X27" s="681"/>
      <c r="Y27" s="682"/>
      <c r="Z27" s="713">
        <v>0</v>
      </c>
      <c r="AA27" s="713"/>
      <c r="AB27" s="713"/>
      <c r="AC27" s="713"/>
      <c r="AD27" s="714">
        <v>770</v>
      </c>
      <c r="AE27" s="714"/>
      <c r="AF27" s="714"/>
      <c r="AG27" s="714"/>
      <c r="AH27" s="714"/>
      <c r="AI27" s="714"/>
      <c r="AJ27" s="714"/>
      <c r="AK27" s="714"/>
      <c r="AL27" s="683">
        <v>0</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1359242</v>
      </c>
      <c r="BH27" s="681"/>
      <c r="BI27" s="681"/>
      <c r="BJ27" s="681"/>
      <c r="BK27" s="681"/>
      <c r="BL27" s="681"/>
      <c r="BM27" s="681"/>
      <c r="BN27" s="682"/>
      <c r="BO27" s="713">
        <v>100</v>
      </c>
      <c r="BP27" s="713"/>
      <c r="BQ27" s="713"/>
      <c r="BR27" s="713"/>
      <c r="BS27" s="686" t="s">
        <v>230</v>
      </c>
      <c r="BT27" s="681"/>
      <c r="BU27" s="681"/>
      <c r="BV27" s="681"/>
      <c r="BW27" s="681"/>
      <c r="BX27" s="681"/>
      <c r="BY27" s="681"/>
      <c r="BZ27" s="681"/>
      <c r="CA27" s="681"/>
      <c r="CB27" s="726"/>
      <c r="CD27" s="727" t="s">
        <v>302</v>
      </c>
      <c r="CE27" s="724"/>
      <c r="CF27" s="724"/>
      <c r="CG27" s="724"/>
      <c r="CH27" s="724"/>
      <c r="CI27" s="724"/>
      <c r="CJ27" s="724"/>
      <c r="CK27" s="724"/>
      <c r="CL27" s="724"/>
      <c r="CM27" s="724"/>
      <c r="CN27" s="724"/>
      <c r="CO27" s="724"/>
      <c r="CP27" s="724"/>
      <c r="CQ27" s="725"/>
      <c r="CR27" s="680">
        <v>125754</v>
      </c>
      <c r="CS27" s="699"/>
      <c r="CT27" s="699"/>
      <c r="CU27" s="699"/>
      <c r="CV27" s="699"/>
      <c r="CW27" s="699"/>
      <c r="CX27" s="699"/>
      <c r="CY27" s="700"/>
      <c r="CZ27" s="683">
        <v>3.3</v>
      </c>
      <c r="DA27" s="701"/>
      <c r="DB27" s="701"/>
      <c r="DC27" s="702"/>
      <c r="DD27" s="686">
        <v>72017</v>
      </c>
      <c r="DE27" s="699"/>
      <c r="DF27" s="699"/>
      <c r="DG27" s="699"/>
      <c r="DH27" s="699"/>
      <c r="DI27" s="699"/>
      <c r="DJ27" s="699"/>
      <c r="DK27" s="700"/>
      <c r="DL27" s="686">
        <v>37928</v>
      </c>
      <c r="DM27" s="699"/>
      <c r="DN27" s="699"/>
      <c r="DO27" s="699"/>
      <c r="DP27" s="699"/>
      <c r="DQ27" s="699"/>
      <c r="DR27" s="699"/>
      <c r="DS27" s="699"/>
      <c r="DT27" s="699"/>
      <c r="DU27" s="699"/>
      <c r="DV27" s="700"/>
      <c r="DW27" s="683">
        <v>2.2999999999999998</v>
      </c>
      <c r="DX27" s="701"/>
      <c r="DY27" s="701"/>
      <c r="DZ27" s="701"/>
      <c r="EA27" s="701"/>
      <c r="EB27" s="701"/>
      <c r="EC27" s="719"/>
    </row>
    <row r="28" spans="2:133" ht="11.25" customHeight="1" x14ac:dyDescent="0.2">
      <c r="B28" s="677" t="s">
        <v>303</v>
      </c>
      <c r="C28" s="678"/>
      <c r="D28" s="678"/>
      <c r="E28" s="678"/>
      <c r="F28" s="678"/>
      <c r="G28" s="678"/>
      <c r="H28" s="678"/>
      <c r="I28" s="678"/>
      <c r="J28" s="678"/>
      <c r="K28" s="678"/>
      <c r="L28" s="678"/>
      <c r="M28" s="678"/>
      <c r="N28" s="678"/>
      <c r="O28" s="678"/>
      <c r="P28" s="678"/>
      <c r="Q28" s="679"/>
      <c r="R28" s="680">
        <v>643</v>
      </c>
      <c r="S28" s="681"/>
      <c r="T28" s="681"/>
      <c r="U28" s="681"/>
      <c r="V28" s="681"/>
      <c r="W28" s="681"/>
      <c r="X28" s="681"/>
      <c r="Y28" s="682"/>
      <c r="Z28" s="713">
        <v>0</v>
      </c>
      <c r="AA28" s="713"/>
      <c r="AB28" s="713"/>
      <c r="AC28" s="713"/>
      <c r="AD28" s="714" t="s">
        <v>176</v>
      </c>
      <c r="AE28" s="714"/>
      <c r="AF28" s="714"/>
      <c r="AG28" s="714"/>
      <c r="AH28" s="714"/>
      <c r="AI28" s="714"/>
      <c r="AJ28" s="714"/>
      <c r="AK28" s="714"/>
      <c r="AL28" s="683" t="s">
        <v>176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304</v>
      </c>
      <c r="CE28" s="724"/>
      <c r="CF28" s="724"/>
      <c r="CG28" s="724"/>
      <c r="CH28" s="724"/>
      <c r="CI28" s="724"/>
      <c r="CJ28" s="724"/>
      <c r="CK28" s="724"/>
      <c r="CL28" s="724"/>
      <c r="CM28" s="724"/>
      <c r="CN28" s="724"/>
      <c r="CO28" s="724"/>
      <c r="CP28" s="724"/>
      <c r="CQ28" s="725"/>
      <c r="CR28" s="680">
        <v>388023</v>
      </c>
      <c r="CS28" s="681"/>
      <c r="CT28" s="681"/>
      <c r="CU28" s="681"/>
      <c r="CV28" s="681"/>
      <c r="CW28" s="681"/>
      <c r="CX28" s="681"/>
      <c r="CY28" s="682"/>
      <c r="CZ28" s="683">
        <v>10.199999999999999</v>
      </c>
      <c r="DA28" s="701"/>
      <c r="DB28" s="701"/>
      <c r="DC28" s="702"/>
      <c r="DD28" s="686">
        <v>388023</v>
      </c>
      <c r="DE28" s="681"/>
      <c r="DF28" s="681"/>
      <c r="DG28" s="681"/>
      <c r="DH28" s="681"/>
      <c r="DI28" s="681"/>
      <c r="DJ28" s="681"/>
      <c r="DK28" s="682"/>
      <c r="DL28" s="686">
        <v>388023</v>
      </c>
      <c r="DM28" s="681"/>
      <c r="DN28" s="681"/>
      <c r="DO28" s="681"/>
      <c r="DP28" s="681"/>
      <c r="DQ28" s="681"/>
      <c r="DR28" s="681"/>
      <c r="DS28" s="681"/>
      <c r="DT28" s="681"/>
      <c r="DU28" s="681"/>
      <c r="DV28" s="682"/>
      <c r="DW28" s="683">
        <v>23.5</v>
      </c>
      <c r="DX28" s="701"/>
      <c r="DY28" s="701"/>
      <c r="DZ28" s="701"/>
      <c r="EA28" s="701"/>
      <c r="EB28" s="701"/>
      <c r="EC28" s="719"/>
    </row>
    <row r="29" spans="2:133" ht="11.25" customHeight="1" x14ac:dyDescent="0.2">
      <c r="B29" s="677" t="s">
        <v>305</v>
      </c>
      <c r="C29" s="678"/>
      <c r="D29" s="678"/>
      <c r="E29" s="678"/>
      <c r="F29" s="678"/>
      <c r="G29" s="678"/>
      <c r="H29" s="678"/>
      <c r="I29" s="678"/>
      <c r="J29" s="678"/>
      <c r="K29" s="678"/>
      <c r="L29" s="678"/>
      <c r="M29" s="678"/>
      <c r="N29" s="678"/>
      <c r="O29" s="678"/>
      <c r="P29" s="678"/>
      <c r="Q29" s="679"/>
      <c r="R29" s="680">
        <v>55930</v>
      </c>
      <c r="S29" s="681"/>
      <c r="T29" s="681"/>
      <c r="U29" s="681"/>
      <c r="V29" s="681"/>
      <c r="W29" s="681"/>
      <c r="X29" s="681"/>
      <c r="Y29" s="682"/>
      <c r="Z29" s="713">
        <v>1.4</v>
      </c>
      <c r="AA29" s="713"/>
      <c r="AB29" s="713"/>
      <c r="AC29" s="713"/>
      <c r="AD29" s="714">
        <v>1843</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306</v>
      </c>
      <c r="CE29" s="770"/>
      <c r="CF29" s="727" t="s">
        <v>72</v>
      </c>
      <c r="CG29" s="724"/>
      <c r="CH29" s="724"/>
      <c r="CI29" s="724"/>
      <c r="CJ29" s="724"/>
      <c r="CK29" s="724"/>
      <c r="CL29" s="724"/>
      <c r="CM29" s="724"/>
      <c r="CN29" s="724"/>
      <c r="CO29" s="724"/>
      <c r="CP29" s="724"/>
      <c r="CQ29" s="725"/>
      <c r="CR29" s="680">
        <v>388023</v>
      </c>
      <c r="CS29" s="699"/>
      <c r="CT29" s="699"/>
      <c r="CU29" s="699"/>
      <c r="CV29" s="699"/>
      <c r="CW29" s="699"/>
      <c r="CX29" s="699"/>
      <c r="CY29" s="700"/>
      <c r="CZ29" s="683">
        <v>10.199999999999999</v>
      </c>
      <c r="DA29" s="701"/>
      <c r="DB29" s="701"/>
      <c r="DC29" s="702"/>
      <c r="DD29" s="686">
        <v>388023</v>
      </c>
      <c r="DE29" s="699"/>
      <c r="DF29" s="699"/>
      <c r="DG29" s="699"/>
      <c r="DH29" s="699"/>
      <c r="DI29" s="699"/>
      <c r="DJ29" s="699"/>
      <c r="DK29" s="700"/>
      <c r="DL29" s="686">
        <v>388023</v>
      </c>
      <c r="DM29" s="699"/>
      <c r="DN29" s="699"/>
      <c r="DO29" s="699"/>
      <c r="DP29" s="699"/>
      <c r="DQ29" s="699"/>
      <c r="DR29" s="699"/>
      <c r="DS29" s="699"/>
      <c r="DT29" s="699"/>
      <c r="DU29" s="699"/>
      <c r="DV29" s="700"/>
      <c r="DW29" s="683">
        <v>23.5</v>
      </c>
      <c r="DX29" s="701"/>
      <c r="DY29" s="701"/>
      <c r="DZ29" s="701"/>
      <c r="EA29" s="701"/>
      <c r="EB29" s="701"/>
      <c r="EC29" s="719"/>
    </row>
    <row r="30" spans="2:133" ht="11.25" customHeight="1" x14ac:dyDescent="0.2">
      <c r="B30" s="677" t="s">
        <v>307</v>
      </c>
      <c r="C30" s="678"/>
      <c r="D30" s="678"/>
      <c r="E30" s="678"/>
      <c r="F30" s="678"/>
      <c r="G30" s="678"/>
      <c r="H30" s="678"/>
      <c r="I30" s="678"/>
      <c r="J30" s="678"/>
      <c r="K30" s="678"/>
      <c r="L30" s="678"/>
      <c r="M30" s="678"/>
      <c r="N30" s="678"/>
      <c r="O30" s="678"/>
      <c r="P30" s="678"/>
      <c r="Q30" s="679"/>
      <c r="R30" s="680">
        <v>1073</v>
      </c>
      <c r="S30" s="681"/>
      <c r="T30" s="681"/>
      <c r="U30" s="681"/>
      <c r="V30" s="681"/>
      <c r="W30" s="681"/>
      <c r="X30" s="681"/>
      <c r="Y30" s="682"/>
      <c r="Z30" s="713">
        <v>0</v>
      </c>
      <c r="AA30" s="713"/>
      <c r="AB30" s="713"/>
      <c r="AC30" s="713"/>
      <c r="AD30" s="714" t="s">
        <v>176</v>
      </c>
      <c r="AE30" s="714"/>
      <c r="AF30" s="714"/>
      <c r="AG30" s="714"/>
      <c r="AH30" s="714"/>
      <c r="AI30" s="714"/>
      <c r="AJ30" s="714"/>
      <c r="AK30" s="714"/>
      <c r="AL30" s="683" t="s">
        <v>176</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308</v>
      </c>
      <c r="BH30" s="766"/>
      <c r="BI30" s="766"/>
      <c r="BJ30" s="766"/>
      <c r="BK30" s="766"/>
      <c r="BL30" s="766"/>
      <c r="BM30" s="766"/>
      <c r="BN30" s="766"/>
      <c r="BO30" s="766"/>
      <c r="BP30" s="766"/>
      <c r="BQ30" s="767"/>
      <c r="BR30" s="741" t="s">
        <v>309</v>
      </c>
      <c r="BS30" s="766"/>
      <c r="BT30" s="766"/>
      <c r="BU30" s="766"/>
      <c r="BV30" s="766"/>
      <c r="BW30" s="766"/>
      <c r="BX30" s="766"/>
      <c r="BY30" s="766"/>
      <c r="BZ30" s="766"/>
      <c r="CA30" s="766"/>
      <c r="CB30" s="767"/>
      <c r="CD30" s="771"/>
      <c r="CE30" s="772"/>
      <c r="CF30" s="727" t="s">
        <v>310</v>
      </c>
      <c r="CG30" s="724"/>
      <c r="CH30" s="724"/>
      <c r="CI30" s="724"/>
      <c r="CJ30" s="724"/>
      <c r="CK30" s="724"/>
      <c r="CL30" s="724"/>
      <c r="CM30" s="724"/>
      <c r="CN30" s="724"/>
      <c r="CO30" s="724"/>
      <c r="CP30" s="724"/>
      <c r="CQ30" s="725"/>
      <c r="CR30" s="680">
        <v>379988</v>
      </c>
      <c r="CS30" s="681"/>
      <c r="CT30" s="681"/>
      <c r="CU30" s="681"/>
      <c r="CV30" s="681"/>
      <c r="CW30" s="681"/>
      <c r="CX30" s="681"/>
      <c r="CY30" s="682"/>
      <c r="CZ30" s="683">
        <v>10</v>
      </c>
      <c r="DA30" s="701"/>
      <c r="DB30" s="701"/>
      <c r="DC30" s="702"/>
      <c r="DD30" s="686">
        <v>379988</v>
      </c>
      <c r="DE30" s="681"/>
      <c r="DF30" s="681"/>
      <c r="DG30" s="681"/>
      <c r="DH30" s="681"/>
      <c r="DI30" s="681"/>
      <c r="DJ30" s="681"/>
      <c r="DK30" s="682"/>
      <c r="DL30" s="686">
        <v>379988</v>
      </c>
      <c r="DM30" s="681"/>
      <c r="DN30" s="681"/>
      <c r="DO30" s="681"/>
      <c r="DP30" s="681"/>
      <c r="DQ30" s="681"/>
      <c r="DR30" s="681"/>
      <c r="DS30" s="681"/>
      <c r="DT30" s="681"/>
      <c r="DU30" s="681"/>
      <c r="DV30" s="682"/>
      <c r="DW30" s="683">
        <v>23</v>
      </c>
      <c r="DX30" s="701"/>
      <c r="DY30" s="701"/>
      <c r="DZ30" s="701"/>
      <c r="EA30" s="701"/>
      <c r="EB30" s="701"/>
      <c r="EC30" s="719"/>
    </row>
    <row r="31" spans="2:133" ht="11.25" customHeight="1" x14ac:dyDescent="0.2">
      <c r="B31" s="677" t="s">
        <v>311</v>
      </c>
      <c r="C31" s="678"/>
      <c r="D31" s="678"/>
      <c r="E31" s="678"/>
      <c r="F31" s="678"/>
      <c r="G31" s="678"/>
      <c r="H31" s="678"/>
      <c r="I31" s="678"/>
      <c r="J31" s="678"/>
      <c r="K31" s="678"/>
      <c r="L31" s="678"/>
      <c r="M31" s="678"/>
      <c r="N31" s="678"/>
      <c r="O31" s="678"/>
      <c r="P31" s="678"/>
      <c r="Q31" s="679"/>
      <c r="R31" s="680">
        <v>717933</v>
      </c>
      <c r="S31" s="681"/>
      <c r="T31" s="681"/>
      <c r="U31" s="681"/>
      <c r="V31" s="681"/>
      <c r="W31" s="681"/>
      <c r="X31" s="681"/>
      <c r="Y31" s="682"/>
      <c r="Z31" s="713">
        <v>18</v>
      </c>
      <c r="AA31" s="713"/>
      <c r="AB31" s="713"/>
      <c r="AC31" s="713"/>
      <c r="AD31" s="714" t="s">
        <v>230</v>
      </c>
      <c r="AE31" s="714"/>
      <c r="AF31" s="714"/>
      <c r="AG31" s="714"/>
      <c r="AH31" s="714"/>
      <c r="AI31" s="714"/>
      <c r="AJ31" s="714"/>
      <c r="AK31" s="714"/>
      <c r="AL31" s="683" t="s">
        <v>176</v>
      </c>
      <c r="AM31" s="684"/>
      <c r="AN31" s="684"/>
      <c r="AO31" s="715"/>
      <c r="AP31" s="757" t="s">
        <v>312</v>
      </c>
      <c r="AQ31" s="758"/>
      <c r="AR31" s="758"/>
      <c r="AS31" s="758"/>
      <c r="AT31" s="763" t="s">
        <v>313</v>
      </c>
      <c r="AU31" s="231"/>
      <c r="AV31" s="231"/>
      <c r="AW31" s="231"/>
      <c r="AX31" s="750" t="s">
        <v>189</v>
      </c>
      <c r="AY31" s="751"/>
      <c r="AZ31" s="751"/>
      <c r="BA31" s="751"/>
      <c r="BB31" s="751"/>
      <c r="BC31" s="751"/>
      <c r="BD31" s="751"/>
      <c r="BE31" s="751"/>
      <c r="BF31" s="752"/>
      <c r="BG31" s="753">
        <v>100</v>
      </c>
      <c r="BH31" s="754"/>
      <c r="BI31" s="754"/>
      <c r="BJ31" s="754"/>
      <c r="BK31" s="754"/>
      <c r="BL31" s="754"/>
      <c r="BM31" s="755">
        <v>99.9</v>
      </c>
      <c r="BN31" s="754"/>
      <c r="BO31" s="754"/>
      <c r="BP31" s="754"/>
      <c r="BQ31" s="756"/>
      <c r="BR31" s="753">
        <v>100</v>
      </c>
      <c r="BS31" s="754"/>
      <c r="BT31" s="754"/>
      <c r="BU31" s="754"/>
      <c r="BV31" s="754"/>
      <c r="BW31" s="754"/>
      <c r="BX31" s="755">
        <v>99.9</v>
      </c>
      <c r="BY31" s="754"/>
      <c r="BZ31" s="754"/>
      <c r="CA31" s="754"/>
      <c r="CB31" s="756"/>
      <c r="CD31" s="771"/>
      <c r="CE31" s="772"/>
      <c r="CF31" s="727" t="s">
        <v>314</v>
      </c>
      <c r="CG31" s="724"/>
      <c r="CH31" s="724"/>
      <c r="CI31" s="724"/>
      <c r="CJ31" s="724"/>
      <c r="CK31" s="724"/>
      <c r="CL31" s="724"/>
      <c r="CM31" s="724"/>
      <c r="CN31" s="724"/>
      <c r="CO31" s="724"/>
      <c r="CP31" s="724"/>
      <c r="CQ31" s="725"/>
      <c r="CR31" s="680">
        <v>8035</v>
      </c>
      <c r="CS31" s="699"/>
      <c r="CT31" s="699"/>
      <c r="CU31" s="699"/>
      <c r="CV31" s="699"/>
      <c r="CW31" s="699"/>
      <c r="CX31" s="699"/>
      <c r="CY31" s="700"/>
      <c r="CZ31" s="683">
        <v>0.2</v>
      </c>
      <c r="DA31" s="701"/>
      <c r="DB31" s="701"/>
      <c r="DC31" s="702"/>
      <c r="DD31" s="686">
        <v>8035</v>
      </c>
      <c r="DE31" s="699"/>
      <c r="DF31" s="699"/>
      <c r="DG31" s="699"/>
      <c r="DH31" s="699"/>
      <c r="DI31" s="699"/>
      <c r="DJ31" s="699"/>
      <c r="DK31" s="700"/>
      <c r="DL31" s="686">
        <v>8035</v>
      </c>
      <c r="DM31" s="699"/>
      <c r="DN31" s="699"/>
      <c r="DO31" s="699"/>
      <c r="DP31" s="699"/>
      <c r="DQ31" s="699"/>
      <c r="DR31" s="699"/>
      <c r="DS31" s="699"/>
      <c r="DT31" s="699"/>
      <c r="DU31" s="699"/>
      <c r="DV31" s="700"/>
      <c r="DW31" s="683">
        <v>0.5</v>
      </c>
      <c r="DX31" s="701"/>
      <c r="DY31" s="701"/>
      <c r="DZ31" s="701"/>
      <c r="EA31" s="701"/>
      <c r="EB31" s="701"/>
      <c r="EC31" s="719"/>
    </row>
    <row r="32" spans="2:133" ht="11.25" customHeight="1" x14ac:dyDescent="0.2">
      <c r="B32" s="747" t="s">
        <v>315</v>
      </c>
      <c r="C32" s="748"/>
      <c r="D32" s="748"/>
      <c r="E32" s="748"/>
      <c r="F32" s="748"/>
      <c r="G32" s="748"/>
      <c r="H32" s="748"/>
      <c r="I32" s="748"/>
      <c r="J32" s="748"/>
      <c r="K32" s="748"/>
      <c r="L32" s="748"/>
      <c r="M32" s="748"/>
      <c r="N32" s="748"/>
      <c r="O32" s="748"/>
      <c r="P32" s="748"/>
      <c r="Q32" s="749"/>
      <c r="R32" s="680" t="s">
        <v>176</v>
      </c>
      <c r="S32" s="681"/>
      <c r="T32" s="681"/>
      <c r="U32" s="681"/>
      <c r="V32" s="681"/>
      <c r="W32" s="681"/>
      <c r="X32" s="681"/>
      <c r="Y32" s="682"/>
      <c r="Z32" s="713" t="s">
        <v>176</v>
      </c>
      <c r="AA32" s="713"/>
      <c r="AB32" s="713"/>
      <c r="AC32" s="713"/>
      <c r="AD32" s="714" t="s">
        <v>230</v>
      </c>
      <c r="AE32" s="714"/>
      <c r="AF32" s="714"/>
      <c r="AG32" s="714"/>
      <c r="AH32" s="714"/>
      <c r="AI32" s="714"/>
      <c r="AJ32" s="714"/>
      <c r="AK32" s="714"/>
      <c r="AL32" s="683" t="s">
        <v>176</v>
      </c>
      <c r="AM32" s="684"/>
      <c r="AN32" s="684"/>
      <c r="AO32" s="715"/>
      <c r="AP32" s="759"/>
      <c r="AQ32" s="760"/>
      <c r="AR32" s="760"/>
      <c r="AS32" s="760"/>
      <c r="AT32" s="764"/>
      <c r="AU32" s="230" t="s">
        <v>316</v>
      </c>
      <c r="AV32" s="230"/>
      <c r="AW32" s="230"/>
      <c r="AX32" s="677" t="s">
        <v>317</v>
      </c>
      <c r="AY32" s="678"/>
      <c r="AZ32" s="678"/>
      <c r="BA32" s="678"/>
      <c r="BB32" s="678"/>
      <c r="BC32" s="678"/>
      <c r="BD32" s="678"/>
      <c r="BE32" s="678"/>
      <c r="BF32" s="679"/>
      <c r="BG32" s="745">
        <v>99.8</v>
      </c>
      <c r="BH32" s="699"/>
      <c r="BI32" s="699"/>
      <c r="BJ32" s="699"/>
      <c r="BK32" s="699"/>
      <c r="BL32" s="699"/>
      <c r="BM32" s="684">
        <v>99.1</v>
      </c>
      <c r="BN32" s="746"/>
      <c r="BO32" s="746"/>
      <c r="BP32" s="746"/>
      <c r="BQ32" s="723"/>
      <c r="BR32" s="745">
        <v>99.4</v>
      </c>
      <c r="BS32" s="699"/>
      <c r="BT32" s="699"/>
      <c r="BU32" s="699"/>
      <c r="BV32" s="699"/>
      <c r="BW32" s="699"/>
      <c r="BX32" s="684">
        <v>98.7</v>
      </c>
      <c r="BY32" s="746"/>
      <c r="BZ32" s="746"/>
      <c r="CA32" s="746"/>
      <c r="CB32" s="723"/>
      <c r="CD32" s="773"/>
      <c r="CE32" s="774"/>
      <c r="CF32" s="727" t="s">
        <v>318</v>
      </c>
      <c r="CG32" s="724"/>
      <c r="CH32" s="724"/>
      <c r="CI32" s="724"/>
      <c r="CJ32" s="724"/>
      <c r="CK32" s="724"/>
      <c r="CL32" s="724"/>
      <c r="CM32" s="724"/>
      <c r="CN32" s="724"/>
      <c r="CO32" s="724"/>
      <c r="CP32" s="724"/>
      <c r="CQ32" s="725"/>
      <c r="CR32" s="680" t="s">
        <v>230</v>
      </c>
      <c r="CS32" s="681"/>
      <c r="CT32" s="681"/>
      <c r="CU32" s="681"/>
      <c r="CV32" s="681"/>
      <c r="CW32" s="681"/>
      <c r="CX32" s="681"/>
      <c r="CY32" s="682"/>
      <c r="CZ32" s="683" t="s">
        <v>176</v>
      </c>
      <c r="DA32" s="701"/>
      <c r="DB32" s="701"/>
      <c r="DC32" s="702"/>
      <c r="DD32" s="686" t="s">
        <v>176</v>
      </c>
      <c r="DE32" s="681"/>
      <c r="DF32" s="681"/>
      <c r="DG32" s="681"/>
      <c r="DH32" s="681"/>
      <c r="DI32" s="681"/>
      <c r="DJ32" s="681"/>
      <c r="DK32" s="682"/>
      <c r="DL32" s="686" t="s">
        <v>176</v>
      </c>
      <c r="DM32" s="681"/>
      <c r="DN32" s="681"/>
      <c r="DO32" s="681"/>
      <c r="DP32" s="681"/>
      <c r="DQ32" s="681"/>
      <c r="DR32" s="681"/>
      <c r="DS32" s="681"/>
      <c r="DT32" s="681"/>
      <c r="DU32" s="681"/>
      <c r="DV32" s="682"/>
      <c r="DW32" s="683" t="s">
        <v>230</v>
      </c>
      <c r="DX32" s="701"/>
      <c r="DY32" s="701"/>
      <c r="DZ32" s="701"/>
      <c r="EA32" s="701"/>
      <c r="EB32" s="701"/>
      <c r="EC32" s="719"/>
    </row>
    <row r="33" spans="2:133" ht="11.25" customHeight="1" x14ac:dyDescent="0.2">
      <c r="B33" s="677" t="s">
        <v>319</v>
      </c>
      <c r="C33" s="678"/>
      <c r="D33" s="678"/>
      <c r="E33" s="678"/>
      <c r="F33" s="678"/>
      <c r="G33" s="678"/>
      <c r="H33" s="678"/>
      <c r="I33" s="678"/>
      <c r="J33" s="678"/>
      <c r="K33" s="678"/>
      <c r="L33" s="678"/>
      <c r="M33" s="678"/>
      <c r="N33" s="678"/>
      <c r="O33" s="678"/>
      <c r="P33" s="678"/>
      <c r="Q33" s="679"/>
      <c r="R33" s="680">
        <v>106269</v>
      </c>
      <c r="S33" s="681"/>
      <c r="T33" s="681"/>
      <c r="U33" s="681"/>
      <c r="V33" s="681"/>
      <c r="W33" s="681"/>
      <c r="X33" s="681"/>
      <c r="Y33" s="682"/>
      <c r="Z33" s="713">
        <v>2.7</v>
      </c>
      <c r="AA33" s="713"/>
      <c r="AB33" s="713"/>
      <c r="AC33" s="713"/>
      <c r="AD33" s="714" t="s">
        <v>230</v>
      </c>
      <c r="AE33" s="714"/>
      <c r="AF33" s="714"/>
      <c r="AG33" s="714"/>
      <c r="AH33" s="714"/>
      <c r="AI33" s="714"/>
      <c r="AJ33" s="714"/>
      <c r="AK33" s="714"/>
      <c r="AL33" s="683" t="s">
        <v>176</v>
      </c>
      <c r="AM33" s="684"/>
      <c r="AN33" s="684"/>
      <c r="AO33" s="715"/>
      <c r="AP33" s="761"/>
      <c r="AQ33" s="762"/>
      <c r="AR33" s="762"/>
      <c r="AS33" s="762"/>
      <c r="AT33" s="765"/>
      <c r="AU33" s="232"/>
      <c r="AV33" s="232"/>
      <c r="AW33" s="232"/>
      <c r="AX33" s="661" t="s">
        <v>320</v>
      </c>
      <c r="AY33" s="662"/>
      <c r="AZ33" s="662"/>
      <c r="BA33" s="662"/>
      <c r="BB33" s="662"/>
      <c r="BC33" s="662"/>
      <c r="BD33" s="662"/>
      <c r="BE33" s="662"/>
      <c r="BF33" s="663"/>
      <c r="BG33" s="744">
        <v>100</v>
      </c>
      <c r="BH33" s="665"/>
      <c r="BI33" s="665"/>
      <c r="BJ33" s="665"/>
      <c r="BK33" s="665"/>
      <c r="BL33" s="665"/>
      <c r="BM33" s="707">
        <v>100</v>
      </c>
      <c r="BN33" s="665"/>
      <c r="BO33" s="665"/>
      <c r="BP33" s="665"/>
      <c r="BQ33" s="709"/>
      <c r="BR33" s="744">
        <v>100</v>
      </c>
      <c r="BS33" s="665"/>
      <c r="BT33" s="665"/>
      <c r="BU33" s="665"/>
      <c r="BV33" s="665"/>
      <c r="BW33" s="665"/>
      <c r="BX33" s="707">
        <v>99.9</v>
      </c>
      <c r="BY33" s="665"/>
      <c r="BZ33" s="665"/>
      <c r="CA33" s="665"/>
      <c r="CB33" s="709"/>
      <c r="CD33" s="727" t="s">
        <v>321</v>
      </c>
      <c r="CE33" s="724"/>
      <c r="CF33" s="724"/>
      <c r="CG33" s="724"/>
      <c r="CH33" s="724"/>
      <c r="CI33" s="724"/>
      <c r="CJ33" s="724"/>
      <c r="CK33" s="724"/>
      <c r="CL33" s="724"/>
      <c r="CM33" s="724"/>
      <c r="CN33" s="724"/>
      <c r="CO33" s="724"/>
      <c r="CP33" s="724"/>
      <c r="CQ33" s="725"/>
      <c r="CR33" s="680">
        <v>1382222</v>
      </c>
      <c r="CS33" s="699"/>
      <c r="CT33" s="699"/>
      <c r="CU33" s="699"/>
      <c r="CV33" s="699"/>
      <c r="CW33" s="699"/>
      <c r="CX33" s="699"/>
      <c r="CY33" s="700"/>
      <c r="CZ33" s="683">
        <v>36.5</v>
      </c>
      <c r="DA33" s="701"/>
      <c r="DB33" s="701"/>
      <c r="DC33" s="702"/>
      <c r="DD33" s="686">
        <v>786638</v>
      </c>
      <c r="DE33" s="699"/>
      <c r="DF33" s="699"/>
      <c r="DG33" s="699"/>
      <c r="DH33" s="699"/>
      <c r="DI33" s="699"/>
      <c r="DJ33" s="699"/>
      <c r="DK33" s="700"/>
      <c r="DL33" s="686">
        <v>559712</v>
      </c>
      <c r="DM33" s="699"/>
      <c r="DN33" s="699"/>
      <c r="DO33" s="699"/>
      <c r="DP33" s="699"/>
      <c r="DQ33" s="699"/>
      <c r="DR33" s="699"/>
      <c r="DS33" s="699"/>
      <c r="DT33" s="699"/>
      <c r="DU33" s="699"/>
      <c r="DV33" s="700"/>
      <c r="DW33" s="683">
        <v>33.799999999999997</v>
      </c>
      <c r="DX33" s="701"/>
      <c r="DY33" s="701"/>
      <c r="DZ33" s="701"/>
      <c r="EA33" s="701"/>
      <c r="EB33" s="701"/>
      <c r="EC33" s="719"/>
    </row>
    <row r="34" spans="2:133" ht="11.25" customHeight="1" x14ac:dyDescent="0.2">
      <c r="B34" s="677" t="s">
        <v>322</v>
      </c>
      <c r="C34" s="678"/>
      <c r="D34" s="678"/>
      <c r="E34" s="678"/>
      <c r="F34" s="678"/>
      <c r="G34" s="678"/>
      <c r="H34" s="678"/>
      <c r="I34" s="678"/>
      <c r="J34" s="678"/>
      <c r="K34" s="678"/>
      <c r="L34" s="678"/>
      <c r="M34" s="678"/>
      <c r="N34" s="678"/>
      <c r="O34" s="678"/>
      <c r="P34" s="678"/>
      <c r="Q34" s="679"/>
      <c r="R34" s="680">
        <v>8286</v>
      </c>
      <c r="S34" s="681"/>
      <c r="T34" s="681"/>
      <c r="U34" s="681"/>
      <c r="V34" s="681"/>
      <c r="W34" s="681"/>
      <c r="X34" s="681"/>
      <c r="Y34" s="682"/>
      <c r="Z34" s="713">
        <v>0.2</v>
      </c>
      <c r="AA34" s="713"/>
      <c r="AB34" s="713"/>
      <c r="AC34" s="713"/>
      <c r="AD34" s="714">
        <v>1</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323</v>
      </c>
      <c r="CE34" s="724"/>
      <c r="CF34" s="724"/>
      <c r="CG34" s="724"/>
      <c r="CH34" s="724"/>
      <c r="CI34" s="724"/>
      <c r="CJ34" s="724"/>
      <c r="CK34" s="724"/>
      <c r="CL34" s="724"/>
      <c r="CM34" s="724"/>
      <c r="CN34" s="724"/>
      <c r="CO34" s="724"/>
      <c r="CP34" s="724"/>
      <c r="CQ34" s="725"/>
      <c r="CR34" s="680">
        <v>707807</v>
      </c>
      <c r="CS34" s="681"/>
      <c r="CT34" s="681"/>
      <c r="CU34" s="681"/>
      <c r="CV34" s="681"/>
      <c r="CW34" s="681"/>
      <c r="CX34" s="681"/>
      <c r="CY34" s="682"/>
      <c r="CZ34" s="683">
        <v>18.7</v>
      </c>
      <c r="DA34" s="701"/>
      <c r="DB34" s="701"/>
      <c r="DC34" s="702"/>
      <c r="DD34" s="686">
        <v>476146</v>
      </c>
      <c r="DE34" s="681"/>
      <c r="DF34" s="681"/>
      <c r="DG34" s="681"/>
      <c r="DH34" s="681"/>
      <c r="DI34" s="681"/>
      <c r="DJ34" s="681"/>
      <c r="DK34" s="682"/>
      <c r="DL34" s="686">
        <v>328891</v>
      </c>
      <c r="DM34" s="681"/>
      <c r="DN34" s="681"/>
      <c r="DO34" s="681"/>
      <c r="DP34" s="681"/>
      <c r="DQ34" s="681"/>
      <c r="DR34" s="681"/>
      <c r="DS34" s="681"/>
      <c r="DT34" s="681"/>
      <c r="DU34" s="681"/>
      <c r="DV34" s="682"/>
      <c r="DW34" s="683">
        <v>19.899999999999999</v>
      </c>
      <c r="DX34" s="701"/>
      <c r="DY34" s="701"/>
      <c r="DZ34" s="701"/>
      <c r="EA34" s="701"/>
      <c r="EB34" s="701"/>
      <c r="EC34" s="719"/>
    </row>
    <row r="35" spans="2:133" ht="11.25" customHeight="1" x14ac:dyDescent="0.2">
      <c r="B35" s="677" t="s">
        <v>324</v>
      </c>
      <c r="C35" s="678"/>
      <c r="D35" s="678"/>
      <c r="E35" s="678"/>
      <c r="F35" s="678"/>
      <c r="G35" s="678"/>
      <c r="H35" s="678"/>
      <c r="I35" s="678"/>
      <c r="J35" s="678"/>
      <c r="K35" s="678"/>
      <c r="L35" s="678"/>
      <c r="M35" s="678"/>
      <c r="N35" s="678"/>
      <c r="O35" s="678"/>
      <c r="P35" s="678"/>
      <c r="Q35" s="679"/>
      <c r="R35" s="680">
        <v>4610</v>
      </c>
      <c r="S35" s="681"/>
      <c r="T35" s="681"/>
      <c r="U35" s="681"/>
      <c r="V35" s="681"/>
      <c r="W35" s="681"/>
      <c r="X35" s="681"/>
      <c r="Y35" s="682"/>
      <c r="Z35" s="713">
        <v>0.1</v>
      </c>
      <c r="AA35" s="713"/>
      <c r="AB35" s="713"/>
      <c r="AC35" s="713"/>
      <c r="AD35" s="714" t="s">
        <v>176</v>
      </c>
      <c r="AE35" s="714"/>
      <c r="AF35" s="714"/>
      <c r="AG35" s="714"/>
      <c r="AH35" s="714"/>
      <c r="AI35" s="714"/>
      <c r="AJ35" s="714"/>
      <c r="AK35" s="714"/>
      <c r="AL35" s="683" t="s">
        <v>176</v>
      </c>
      <c r="AM35" s="684"/>
      <c r="AN35" s="684"/>
      <c r="AO35" s="715"/>
      <c r="AP35" s="235"/>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327</v>
      </c>
      <c r="CE35" s="724"/>
      <c r="CF35" s="724"/>
      <c r="CG35" s="724"/>
      <c r="CH35" s="724"/>
      <c r="CI35" s="724"/>
      <c r="CJ35" s="724"/>
      <c r="CK35" s="724"/>
      <c r="CL35" s="724"/>
      <c r="CM35" s="724"/>
      <c r="CN35" s="724"/>
      <c r="CO35" s="724"/>
      <c r="CP35" s="724"/>
      <c r="CQ35" s="725"/>
      <c r="CR35" s="680">
        <v>35135</v>
      </c>
      <c r="CS35" s="699"/>
      <c r="CT35" s="699"/>
      <c r="CU35" s="699"/>
      <c r="CV35" s="699"/>
      <c r="CW35" s="699"/>
      <c r="CX35" s="699"/>
      <c r="CY35" s="700"/>
      <c r="CZ35" s="683">
        <v>0.9</v>
      </c>
      <c r="DA35" s="701"/>
      <c r="DB35" s="701"/>
      <c r="DC35" s="702"/>
      <c r="DD35" s="686">
        <v>12340</v>
      </c>
      <c r="DE35" s="699"/>
      <c r="DF35" s="699"/>
      <c r="DG35" s="699"/>
      <c r="DH35" s="699"/>
      <c r="DI35" s="699"/>
      <c r="DJ35" s="699"/>
      <c r="DK35" s="700"/>
      <c r="DL35" s="686">
        <v>12340</v>
      </c>
      <c r="DM35" s="699"/>
      <c r="DN35" s="699"/>
      <c r="DO35" s="699"/>
      <c r="DP35" s="699"/>
      <c r="DQ35" s="699"/>
      <c r="DR35" s="699"/>
      <c r="DS35" s="699"/>
      <c r="DT35" s="699"/>
      <c r="DU35" s="699"/>
      <c r="DV35" s="700"/>
      <c r="DW35" s="683">
        <v>0.7</v>
      </c>
      <c r="DX35" s="701"/>
      <c r="DY35" s="701"/>
      <c r="DZ35" s="701"/>
      <c r="EA35" s="701"/>
      <c r="EB35" s="701"/>
      <c r="EC35" s="719"/>
    </row>
    <row r="36" spans="2:133" ht="11.25" customHeight="1" x14ac:dyDescent="0.2">
      <c r="B36" s="677" t="s">
        <v>328</v>
      </c>
      <c r="C36" s="678"/>
      <c r="D36" s="678"/>
      <c r="E36" s="678"/>
      <c r="F36" s="678"/>
      <c r="G36" s="678"/>
      <c r="H36" s="678"/>
      <c r="I36" s="678"/>
      <c r="J36" s="678"/>
      <c r="K36" s="678"/>
      <c r="L36" s="678"/>
      <c r="M36" s="678"/>
      <c r="N36" s="678"/>
      <c r="O36" s="678"/>
      <c r="P36" s="678"/>
      <c r="Q36" s="679"/>
      <c r="R36" s="680">
        <v>332726</v>
      </c>
      <c r="S36" s="681"/>
      <c r="T36" s="681"/>
      <c r="U36" s="681"/>
      <c r="V36" s="681"/>
      <c r="W36" s="681"/>
      <c r="X36" s="681"/>
      <c r="Y36" s="682"/>
      <c r="Z36" s="713">
        <v>8.3000000000000007</v>
      </c>
      <c r="AA36" s="713"/>
      <c r="AB36" s="713"/>
      <c r="AC36" s="713"/>
      <c r="AD36" s="714" t="s">
        <v>176</v>
      </c>
      <c r="AE36" s="714"/>
      <c r="AF36" s="714"/>
      <c r="AG36" s="714"/>
      <c r="AH36" s="714"/>
      <c r="AI36" s="714"/>
      <c r="AJ36" s="714"/>
      <c r="AK36" s="714"/>
      <c r="AL36" s="683" t="s">
        <v>176</v>
      </c>
      <c r="AM36" s="684"/>
      <c r="AN36" s="684"/>
      <c r="AO36" s="715"/>
      <c r="AP36" s="235"/>
      <c r="AQ36" s="732" t="s">
        <v>329</v>
      </c>
      <c r="AR36" s="733"/>
      <c r="AS36" s="733"/>
      <c r="AT36" s="733"/>
      <c r="AU36" s="733"/>
      <c r="AV36" s="733"/>
      <c r="AW36" s="733"/>
      <c r="AX36" s="733"/>
      <c r="AY36" s="734"/>
      <c r="AZ36" s="735">
        <v>123380</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4315</v>
      </c>
      <c r="BW36" s="736"/>
      <c r="BX36" s="736"/>
      <c r="BY36" s="736"/>
      <c r="BZ36" s="736"/>
      <c r="CA36" s="736"/>
      <c r="CB36" s="737"/>
      <c r="CD36" s="727" t="s">
        <v>331</v>
      </c>
      <c r="CE36" s="724"/>
      <c r="CF36" s="724"/>
      <c r="CG36" s="724"/>
      <c r="CH36" s="724"/>
      <c r="CI36" s="724"/>
      <c r="CJ36" s="724"/>
      <c r="CK36" s="724"/>
      <c r="CL36" s="724"/>
      <c r="CM36" s="724"/>
      <c r="CN36" s="724"/>
      <c r="CO36" s="724"/>
      <c r="CP36" s="724"/>
      <c r="CQ36" s="725"/>
      <c r="CR36" s="680">
        <v>468714</v>
      </c>
      <c r="CS36" s="681"/>
      <c r="CT36" s="681"/>
      <c r="CU36" s="681"/>
      <c r="CV36" s="681"/>
      <c r="CW36" s="681"/>
      <c r="CX36" s="681"/>
      <c r="CY36" s="682"/>
      <c r="CZ36" s="683">
        <v>12.4</v>
      </c>
      <c r="DA36" s="701"/>
      <c r="DB36" s="701"/>
      <c r="DC36" s="702"/>
      <c r="DD36" s="686">
        <v>206270</v>
      </c>
      <c r="DE36" s="681"/>
      <c r="DF36" s="681"/>
      <c r="DG36" s="681"/>
      <c r="DH36" s="681"/>
      <c r="DI36" s="681"/>
      <c r="DJ36" s="681"/>
      <c r="DK36" s="682"/>
      <c r="DL36" s="686">
        <v>148377</v>
      </c>
      <c r="DM36" s="681"/>
      <c r="DN36" s="681"/>
      <c r="DO36" s="681"/>
      <c r="DP36" s="681"/>
      <c r="DQ36" s="681"/>
      <c r="DR36" s="681"/>
      <c r="DS36" s="681"/>
      <c r="DT36" s="681"/>
      <c r="DU36" s="681"/>
      <c r="DV36" s="682"/>
      <c r="DW36" s="683">
        <v>9</v>
      </c>
      <c r="DX36" s="701"/>
      <c r="DY36" s="701"/>
      <c r="DZ36" s="701"/>
      <c r="EA36" s="701"/>
      <c r="EB36" s="701"/>
      <c r="EC36" s="719"/>
    </row>
    <row r="37" spans="2:133" ht="11.25" customHeight="1" x14ac:dyDescent="0.2">
      <c r="B37" s="677" t="s">
        <v>332</v>
      </c>
      <c r="C37" s="678"/>
      <c r="D37" s="678"/>
      <c r="E37" s="678"/>
      <c r="F37" s="678"/>
      <c r="G37" s="678"/>
      <c r="H37" s="678"/>
      <c r="I37" s="678"/>
      <c r="J37" s="678"/>
      <c r="K37" s="678"/>
      <c r="L37" s="678"/>
      <c r="M37" s="678"/>
      <c r="N37" s="678"/>
      <c r="O37" s="678"/>
      <c r="P37" s="678"/>
      <c r="Q37" s="679"/>
      <c r="R37" s="680">
        <v>132869</v>
      </c>
      <c r="S37" s="681"/>
      <c r="T37" s="681"/>
      <c r="U37" s="681"/>
      <c r="V37" s="681"/>
      <c r="W37" s="681"/>
      <c r="X37" s="681"/>
      <c r="Y37" s="682"/>
      <c r="Z37" s="713">
        <v>3.3</v>
      </c>
      <c r="AA37" s="713"/>
      <c r="AB37" s="713"/>
      <c r="AC37" s="713"/>
      <c r="AD37" s="714" t="s">
        <v>176</v>
      </c>
      <c r="AE37" s="714"/>
      <c r="AF37" s="714"/>
      <c r="AG37" s="714"/>
      <c r="AH37" s="714"/>
      <c r="AI37" s="714"/>
      <c r="AJ37" s="714"/>
      <c r="AK37" s="714"/>
      <c r="AL37" s="683" t="s">
        <v>176</v>
      </c>
      <c r="AM37" s="684"/>
      <c r="AN37" s="684"/>
      <c r="AO37" s="715"/>
      <c r="AQ37" s="720" t="s">
        <v>333</v>
      </c>
      <c r="AR37" s="721"/>
      <c r="AS37" s="721"/>
      <c r="AT37" s="721"/>
      <c r="AU37" s="721"/>
      <c r="AV37" s="721"/>
      <c r="AW37" s="721"/>
      <c r="AX37" s="721"/>
      <c r="AY37" s="722"/>
      <c r="AZ37" s="680">
        <v>17800</v>
      </c>
      <c r="BA37" s="681"/>
      <c r="BB37" s="681"/>
      <c r="BC37" s="681"/>
      <c r="BD37" s="699"/>
      <c r="BE37" s="699"/>
      <c r="BF37" s="723"/>
      <c r="BG37" s="727" t="s">
        <v>334</v>
      </c>
      <c r="BH37" s="724"/>
      <c r="BI37" s="724"/>
      <c r="BJ37" s="724"/>
      <c r="BK37" s="724"/>
      <c r="BL37" s="724"/>
      <c r="BM37" s="724"/>
      <c r="BN37" s="724"/>
      <c r="BO37" s="724"/>
      <c r="BP37" s="724"/>
      <c r="BQ37" s="724"/>
      <c r="BR37" s="724"/>
      <c r="BS37" s="724"/>
      <c r="BT37" s="724"/>
      <c r="BU37" s="725"/>
      <c r="BV37" s="680">
        <v>-2294</v>
      </c>
      <c r="BW37" s="681"/>
      <c r="BX37" s="681"/>
      <c r="BY37" s="681"/>
      <c r="BZ37" s="681"/>
      <c r="CA37" s="681"/>
      <c r="CB37" s="726"/>
      <c r="CD37" s="727" t="s">
        <v>335</v>
      </c>
      <c r="CE37" s="724"/>
      <c r="CF37" s="724"/>
      <c r="CG37" s="724"/>
      <c r="CH37" s="724"/>
      <c r="CI37" s="724"/>
      <c r="CJ37" s="724"/>
      <c r="CK37" s="724"/>
      <c r="CL37" s="724"/>
      <c r="CM37" s="724"/>
      <c r="CN37" s="724"/>
      <c r="CO37" s="724"/>
      <c r="CP37" s="724"/>
      <c r="CQ37" s="725"/>
      <c r="CR37" s="680">
        <v>92452</v>
      </c>
      <c r="CS37" s="699"/>
      <c r="CT37" s="699"/>
      <c r="CU37" s="699"/>
      <c r="CV37" s="699"/>
      <c r="CW37" s="699"/>
      <c r="CX37" s="699"/>
      <c r="CY37" s="700"/>
      <c r="CZ37" s="683">
        <v>2.4</v>
      </c>
      <c r="DA37" s="701"/>
      <c r="DB37" s="701"/>
      <c r="DC37" s="702"/>
      <c r="DD37" s="686">
        <v>90317</v>
      </c>
      <c r="DE37" s="699"/>
      <c r="DF37" s="699"/>
      <c r="DG37" s="699"/>
      <c r="DH37" s="699"/>
      <c r="DI37" s="699"/>
      <c r="DJ37" s="699"/>
      <c r="DK37" s="700"/>
      <c r="DL37" s="686">
        <v>89511</v>
      </c>
      <c r="DM37" s="699"/>
      <c r="DN37" s="699"/>
      <c r="DO37" s="699"/>
      <c r="DP37" s="699"/>
      <c r="DQ37" s="699"/>
      <c r="DR37" s="699"/>
      <c r="DS37" s="699"/>
      <c r="DT37" s="699"/>
      <c r="DU37" s="699"/>
      <c r="DV37" s="700"/>
      <c r="DW37" s="683">
        <v>5.4</v>
      </c>
      <c r="DX37" s="701"/>
      <c r="DY37" s="701"/>
      <c r="DZ37" s="701"/>
      <c r="EA37" s="701"/>
      <c r="EB37" s="701"/>
      <c r="EC37" s="719"/>
    </row>
    <row r="38" spans="2:133" ht="11.25" customHeight="1" x14ac:dyDescent="0.2">
      <c r="B38" s="677" t="s">
        <v>336</v>
      </c>
      <c r="C38" s="678"/>
      <c r="D38" s="678"/>
      <c r="E38" s="678"/>
      <c r="F38" s="678"/>
      <c r="G38" s="678"/>
      <c r="H38" s="678"/>
      <c r="I38" s="678"/>
      <c r="J38" s="678"/>
      <c r="K38" s="678"/>
      <c r="L38" s="678"/>
      <c r="M38" s="678"/>
      <c r="N38" s="678"/>
      <c r="O38" s="678"/>
      <c r="P38" s="678"/>
      <c r="Q38" s="679"/>
      <c r="R38" s="680">
        <v>265680</v>
      </c>
      <c r="S38" s="681"/>
      <c r="T38" s="681"/>
      <c r="U38" s="681"/>
      <c r="V38" s="681"/>
      <c r="W38" s="681"/>
      <c r="X38" s="681"/>
      <c r="Y38" s="682"/>
      <c r="Z38" s="713">
        <v>6.7</v>
      </c>
      <c r="AA38" s="713"/>
      <c r="AB38" s="713"/>
      <c r="AC38" s="713"/>
      <c r="AD38" s="714">
        <v>6</v>
      </c>
      <c r="AE38" s="714"/>
      <c r="AF38" s="714"/>
      <c r="AG38" s="714"/>
      <c r="AH38" s="714"/>
      <c r="AI38" s="714"/>
      <c r="AJ38" s="714"/>
      <c r="AK38" s="714"/>
      <c r="AL38" s="683">
        <v>0</v>
      </c>
      <c r="AM38" s="684"/>
      <c r="AN38" s="684"/>
      <c r="AO38" s="715"/>
      <c r="AQ38" s="720" t="s">
        <v>337</v>
      </c>
      <c r="AR38" s="721"/>
      <c r="AS38" s="721"/>
      <c r="AT38" s="721"/>
      <c r="AU38" s="721"/>
      <c r="AV38" s="721"/>
      <c r="AW38" s="721"/>
      <c r="AX38" s="721"/>
      <c r="AY38" s="722"/>
      <c r="AZ38" s="680">
        <v>11434</v>
      </c>
      <c r="BA38" s="681"/>
      <c r="BB38" s="681"/>
      <c r="BC38" s="681"/>
      <c r="BD38" s="699"/>
      <c r="BE38" s="699"/>
      <c r="BF38" s="723"/>
      <c r="BG38" s="727" t="s">
        <v>338</v>
      </c>
      <c r="BH38" s="724"/>
      <c r="BI38" s="724"/>
      <c r="BJ38" s="724"/>
      <c r="BK38" s="724"/>
      <c r="BL38" s="724"/>
      <c r="BM38" s="724"/>
      <c r="BN38" s="724"/>
      <c r="BO38" s="724"/>
      <c r="BP38" s="724"/>
      <c r="BQ38" s="724"/>
      <c r="BR38" s="724"/>
      <c r="BS38" s="724"/>
      <c r="BT38" s="724"/>
      <c r="BU38" s="725"/>
      <c r="BV38" s="680">
        <v>173</v>
      </c>
      <c r="BW38" s="681"/>
      <c r="BX38" s="681"/>
      <c r="BY38" s="681"/>
      <c r="BZ38" s="681"/>
      <c r="CA38" s="681"/>
      <c r="CB38" s="726"/>
      <c r="CD38" s="727" t="s">
        <v>339</v>
      </c>
      <c r="CE38" s="724"/>
      <c r="CF38" s="724"/>
      <c r="CG38" s="724"/>
      <c r="CH38" s="724"/>
      <c r="CI38" s="724"/>
      <c r="CJ38" s="724"/>
      <c r="CK38" s="724"/>
      <c r="CL38" s="724"/>
      <c r="CM38" s="724"/>
      <c r="CN38" s="724"/>
      <c r="CO38" s="724"/>
      <c r="CP38" s="724"/>
      <c r="CQ38" s="725"/>
      <c r="CR38" s="680">
        <v>111946</v>
      </c>
      <c r="CS38" s="681"/>
      <c r="CT38" s="681"/>
      <c r="CU38" s="681"/>
      <c r="CV38" s="681"/>
      <c r="CW38" s="681"/>
      <c r="CX38" s="681"/>
      <c r="CY38" s="682"/>
      <c r="CZ38" s="683">
        <v>3</v>
      </c>
      <c r="DA38" s="701"/>
      <c r="DB38" s="701"/>
      <c r="DC38" s="702"/>
      <c r="DD38" s="686">
        <v>90238</v>
      </c>
      <c r="DE38" s="681"/>
      <c r="DF38" s="681"/>
      <c r="DG38" s="681"/>
      <c r="DH38" s="681"/>
      <c r="DI38" s="681"/>
      <c r="DJ38" s="681"/>
      <c r="DK38" s="682"/>
      <c r="DL38" s="686">
        <v>70104</v>
      </c>
      <c r="DM38" s="681"/>
      <c r="DN38" s="681"/>
      <c r="DO38" s="681"/>
      <c r="DP38" s="681"/>
      <c r="DQ38" s="681"/>
      <c r="DR38" s="681"/>
      <c r="DS38" s="681"/>
      <c r="DT38" s="681"/>
      <c r="DU38" s="681"/>
      <c r="DV38" s="682"/>
      <c r="DW38" s="683">
        <v>4.2</v>
      </c>
      <c r="DX38" s="701"/>
      <c r="DY38" s="701"/>
      <c r="DZ38" s="701"/>
      <c r="EA38" s="701"/>
      <c r="EB38" s="701"/>
      <c r="EC38" s="719"/>
    </row>
    <row r="39" spans="2:133" ht="11.25" customHeight="1" x14ac:dyDescent="0.2">
      <c r="B39" s="677" t="s">
        <v>340</v>
      </c>
      <c r="C39" s="678"/>
      <c r="D39" s="678"/>
      <c r="E39" s="678"/>
      <c r="F39" s="678"/>
      <c r="G39" s="678"/>
      <c r="H39" s="678"/>
      <c r="I39" s="678"/>
      <c r="J39" s="678"/>
      <c r="K39" s="678"/>
      <c r="L39" s="678"/>
      <c r="M39" s="678"/>
      <c r="N39" s="678"/>
      <c r="O39" s="678"/>
      <c r="P39" s="678"/>
      <c r="Q39" s="679"/>
      <c r="R39" s="680">
        <v>649164</v>
      </c>
      <c r="S39" s="681"/>
      <c r="T39" s="681"/>
      <c r="U39" s="681"/>
      <c r="V39" s="681"/>
      <c r="W39" s="681"/>
      <c r="X39" s="681"/>
      <c r="Y39" s="682"/>
      <c r="Z39" s="713">
        <v>16.2</v>
      </c>
      <c r="AA39" s="713"/>
      <c r="AB39" s="713"/>
      <c r="AC39" s="713"/>
      <c r="AD39" s="714" t="s">
        <v>176</v>
      </c>
      <c r="AE39" s="714"/>
      <c r="AF39" s="714"/>
      <c r="AG39" s="714"/>
      <c r="AH39" s="714"/>
      <c r="AI39" s="714"/>
      <c r="AJ39" s="714"/>
      <c r="AK39" s="714"/>
      <c r="AL39" s="683" t="s">
        <v>176</v>
      </c>
      <c r="AM39" s="684"/>
      <c r="AN39" s="684"/>
      <c r="AO39" s="715"/>
      <c r="AQ39" s="720" t="s">
        <v>341</v>
      </c>
      <c r="AR39" s="721"/>
      <c r="AS39" s="721"/>
      <c r="AT39" s="721"/>
      <c r="AU39" s="721"/>
      <c r="AV39" s="721"/>
      <c r="AW39" s="721"/>
      <c r="AX39" s="721"/>
      <c r="AY39" s="722"/>
      <c r="AZ39" s="680">
        <v>2334</v>
      </c>
      <c r="BA39" s="681"/>
      <c r="BB39" s="681"/>
      <c r="BC39" s="681"/>
      <c r="BD39" s="699"/>
      <c r="BE39" s="699"/>
      <c r="BF39" s="723"/>
      <c r="BG39" s="727" t="s">
        <v>342</v>
      </c>
      <c r="BH39" s="724"/>
      <c r="BI39" s="724"/>
      <c r="BJ39" s="724"/>
      <c r="BK39" s="724"/>
      <c r="BL39" s="724"/>
      <c r="BM39" s="724"/>
      <c r="BN39" s="724"/>
      <c r="BO39" s="724"/>
      <c r="BP39" s="724"/>
      <c r="BQ39" s="724"/>
      <c r="BR39" s="724"/>
      <c r="BS39" s="724"/>
      <c r="BT39" s="724"/>
      <c r="BU39" s="725"/>
      <c r="BV39" s="680">
        <v>259</v>
      </c>
      <c r="BW39" s="681"/>
      <c r="BX39" s="681"/>
      <c r="BY39" s="681"/>
      <c r="BZ39" s="681"/>
      <c r="CA39" s="681"/>
      <c r="CB39" s="726"/>
      <c r="CD39" s="727" t="s">
        <v>343</v>
      </c>
      <c r="CE39" s="724"/>
      <c r="CF39" s="724"/>
      <c r="CG39" s="724"/>
      <c r="CH39" s="724"/>
      <c r="CI39" s="724"/>
      <c r="CJ39" s="724"/>
      <c r="CK39" s="724"/>
      <c r="CL39" s="724"/>
      <c r="CM39" s="724"/>
      <c r="CN39" s="724"/>
      <c r="CO39" s="724"/>
      <c r="CP39" s="724"/>
      <c r="CQ39" s="725"/>
      <c r="CR39" s="680">
        <v>34840</v>
      </c>
      <c r="CS39" s="699"/>
      <c r="CT39" s="699"/>
      <c r="CU39" s="699"/>
      <c r="CV39" s="699"/>
      <c r="CW39" s="699"/>
      <c r="CX39" s="699"/>
      <c r="CY39" s="700"/>
      <c r="CZ39" s="683">
        <v>0.9</v>
      </c>
      <c r="DA39" s="701"/>
      <c r="DB39" s="701"/>
      <c r="DC39" s="702"/>
      <c r="DD39" s="686">
        <v>1644</v>
      </c>
      <c r="DE39" s="699"/>
      <c r="DF39" s="699"/>
      <c r="DG39" s="699"/>
      <c r="DH39" s="699"/>
      <c r="DI39" s="699"/>
      <c r="DJ39" s="699"/>
      <c r="DK39" s="700"/>
      <c r="DL39" s="686" t="s">
        <v>230</v>
      </c>
      <c r="DM39" s="699"/>
      <c r="DN39" s="699"/>
      <c r="DO39" s="699"/>
      <c r="DP39" s="699"/>
      <c r="DQ39" s="699"/>
      <c r="DR39" s="699"/>
      <c r="DS39" s="699"/>
      <c r="DT39" s="699"/>
      <c r="DU39" s="699"/>
      <c r="DV39" s="700"/>
      <c r="DW39" s="683" t="s">
        <v>230</v>
      </c>
      <c r="DX39" s="701"/>
      <c r="DY39" s="701"/>
      <c r="DZ39" s="701"/>
      <c r="EA39" s="701"/>
      <c r="EB39" s="701"/>
      <c r="EC39" s="719"/>
    </row>
    <row r="40" spans="2:133" ht="11.25" customHeight="1" x14ac:dyDescent="0.2">
      <c r="B40" s="677" t="s">
        <v>344</v>
      </c>
      <c r="C40" s="678"/>
      <c r="D40" s="678"/>
      <c r="E40" s="678"/>
      <c r="F40" s="678"/>
      <c r="G40" s="678"/>
      <c r="H40" s="678"/>
      <c r="I40" s="678"/>
      <c r="J40" s="678"/>
      <c r="K40" s="678"/>
      <c r="L40" s="678"/>
      <c r="M40" s="678"/>
      <c r="N40" s="678"/>
      <c r="O40" s="678"/>
      <c r="P40" s="678"/>
      <c r="Q40" s="679"/>
      <c r="R40" s="680" t="s">
        <v>230</v>
      </c>
      <c r="S40" s="681"/>
      <c r="T40" s="681"/>
      <c r="U40" s="681"/>
      <c r="V40" s="681"/>
      <c r="W40" s="681"/>
      <c r="X40" s="681"/>
      <c r="Y40" s="682"/>
      <c r="Z40" s="713" t="s">
        <v>176</v>
      </c>
      <c r="AA40" s="713"/>
      <c r="AB40" s="713"/>
      <c r="AC40" s="713"/>
      <c r="AD40" s="714" t="s">
        <v>230</v>
      </c>
      <c r="AE40" s="714"/>
      <c r="AF40" s="714"/>
      <c r="AG40" s="714"/>
      <c r="AH40" s="714"/>
      <c r="AI40" s="714"/>
      <c r="AJ40" s="714"/>
      <c r="AK40" s="714"/>
      <c r="AL40" s="683" t="s">
        <v>176</v>
      </c>
      <c r="AM40" s="684"/>
      <c r="AN40" s="684"/>
      <c r="AO40" s="715"/>
      <c r="AQ40" s="720" t="s">
        <v>345</v>
      </c>
      <c r="AR40" s="721"/>
      <c r="AS40" s="721"/>
      <c r="AT40" s="721"/>
      <c r="AU40" s="721"/>
      <c r="AV40" s="721"/>
      <c r="AW40" s="721"/>
      <c r="AX40" s="721"/>
      <c r="AY40" s="722"/>
      <c r="AZ40" s="680" t="s">
        <v>230</v>
      </c>
      <c r="BA40" s="681"/>
      <c r="BB40" s="681"/>
      <c r="BC40" s="681"/>
      <c r="BD40" s="699"/>
      <c r="BE40" s="699"/>
      <c r="BF40" s="723"/>
      <c r="BG40" s="728" t="s">
        <v>346</v>
      </c>
      <c r="BH40" s="729"/>
      <c r="BI40" s="729"/>
      <c r="BJ40" s="729"/>
      <c r="BK40" s="729"/>
      <c r="BL40" s="236"/>
      <c r="BM40" s="724" t="s">
        <v>347</v>
      </c>
      <c r="BN40" s="724"/>
      <c r="BO40" s="724"/>
      <c r="BP40" s="724"/>
      <c r="BQ40" s="724"/>
      <c r="BR40" s="724"/>
      <c r="BS40" s="724"/>
      <c r="BT40" s="724"/>
      <c r="BU40" s="725"/>
      <c r="BV40" s="680">
        <v>74</v>
      </c>
      <c r="BW40" s="681"/>
      <c r="BX40" s="681"/>
      <c r="BY40" s="681"/>
      <c r="BZ40" s="681"/>
      <c r="CA40" s="681"/>
      <c r="CB40" s="726"/>
      <c r="CD40" s="727" t="s">
        <v>348</v>
      </c>
      <c r="CE40" s="724"/>
      <c r="CF40" s="724"/>
      <c r="CG40" s="724"/>
      <c r="CH40" s="724"/>
      <c r="CI40" s="724"/>
      <c r="CJ40" s="724"/>
      <c r="CK40" s="724"/>
      <c r="CL40" s="724"/>
      <c r="CM40" s="724"/>
      <c r="CN40" s="724"/>
      <c r="CO40" s="724"/>
      <c r="CP40" s="724"/>
      <c r="CQ40" s="725"/>
      <c r="CR40" s="680">
        <v>23780</v>
      </c>
      <c r="CS40" s="681"/>
      <c r="CT40" s="681"/>
      <c r="CU40" s="681"/>
      <c r="CV40" s="681"/>
      <c r="CW40" s="681"/>
      <c r="CX40" s="681"/>
      <c r="CY40" s="682"/>
      <c r="CZ40" s="683">
        <v>0.6</v>
      </c>
      <c r="DA40" s="701"/>
      <c r="DB40" s="701"/>
      <c r="DC40" s="702"/>
      <c r="DD40" s="686" t="s">
        <v>176</v>
      </c>
      <c r="DE40" s="681"/>
      <c r="DF40" s="681"/>
      <c r="DG40" s="681"/>
      <c r="DH40" s="681"/>
      <c r="DI40" s="681"/>
      <c r="DJ40" s="681"/>
      <c r="DK40" s="682"/>
      <c r="DL40" s="686" t="s">
        <v>230</v>
      </c>
      <c r="DM40" s="681"/>
      <c r="DN40" s="681"/>
      <c r="DO40" s="681"/>
      <c r="DP40" s="681"/>
      <c r="DQ40" s="681"/>
      <c r="DR40" s="681"/>
      <c r="DS40" s="681"/>
      <c r="DT40" s="681"/>
      <c r="DU40" s="681"/>
      <c r="DV40" s="682"/>
      <c r="DW40" s="683" t="s">
        <v>176</v>
      </c>
      <c r="DX40" s="701"/>
      <c r="DY40" s="701"/>
      <c r="DZ40" s="701"/>
      <c r="EA40" s="701"/>
      <c r="EB40" s="701"/>
      <c r="EC40" s="719"/>
    </row>
    <row r="41" spans="2:133" ht="11.25" customHeight="1" x14ac:dyDescent="0.2">
      <c r="B41" s="677" t="s">
        <v>349</v>
      </c>
      <c r="C41" s="678"/>
      <c r="D41" s="678"/>
      <c r="E41" s="678"/>
      <c r="F41" s="678"/>
      <c r="G41" s="678"/>
      <c r="H41" s="678"/>
      <c r="I41" s="678"/>
      <c r="J41" s="678"/>
      <c r="K41" s="678"/>
      <c r="L41" s="678"/>
      <c r="M41" s="678"/>
      <c r="N41" s="678"/>
      <c r="O41" s="678"/>
      <c r="P41" s="678"/>
      <c r="Q41" s="679"/>
      <c r="R41" s="680" t="s">
        <v>230</v>
      </c>
      <c r="S41" s="681"/>
      <c r="T41" s="681"/>
      <c r="U41" s="681"/>
      <c r="V41" s="681"/>
      <c r="W41" s="681"/>
      <c r="X41" s="681"/>
      <c r="Y41" s="682"/>
      <c r="Z41" s="713" t="s">
        <v>230</v>
      </c>
      <c r="AA41" s="713"/>
      <c r="AB41" s="713"/>
      <c r="AC41" s="713"/>
      <c r="AD41" s="714" t="s">
        <v>176</v>
      </c>
      <c r="AE41" s="714"/>
      <c r="AF41" s="714"/>
      <c r="AG41" s="714"/>
      <c r="AH41" s="714"/>
      <c r="AI41" s="714"/>
      <c r="AJ41" s="714"/>
      <c r="AK41" s="714"/>
      <c r="AL41" s="683" t="s">
        <v>176</v>
      </c>
      <c r="AM41" s="684"/>
      <c r="AN41" s="684"/>
      <c r="AO41" s="715"/>
      <c r="AQ41" s="720" t="s">
        <v>350</v>
      </c>
      <c r="AR41" s="721"/>
      <c r="AS41" s="721"/>
      <c r="AT41" s="721"/>
      <c r="AU41" s="721"/>
      <c r="AV41" s="721"/>
      <c r="AW41" s="721"/>
      <c r="AX41" s="721"/>
      <c r="AY41" s="722"/>
      <c r="AZ41" s="680">
        <v>13349</v>
      </c>
      <c r="BA41" s="681"/>
      <c r="BB41" s="681"/>
      <c r="BC41" s="681"/>
      <c r="BD41" s="699"/>
      <c r="BE41" s="699"/>
      <c r="BF41" s="723"/>
      <c r="BG41" s="728"/>
      <c r="BH41" s="729"/>
      <c r="BI41" s="729"/>
      <c r="BJ41" s="729"/>
      <c r="BK41" s="729"/>
      <c r="BL41" s="236"/>
      <c r="BM41" s="724" t="s">
        <v>351</v>
      </c>
      <c r="BN41" s="724"/>
      <c r="BO41" s="724"/>
      <c r="BP41" s="724"/>
      <c r="BQ41" s="724"/>
      <c r="BR41" s="724"/>
      <c r="BS41" s="724"/>
      <c r="BT41" s="724"/>
      <c r="BU41" s="725"/>
      <c r="BV41" s="680" t="s">
        <v>176</v>
      </c>
      <c r="BW41" s="681"/>
      <c r="BX41" s="681"/>
      <c r="BY41" s="681"/>
      <c r="BZ41" s="681"/>
      <c r="CA41" s="681"/>
      <c r="CB41" s="726"/>
      <c r="CD41" s="727" t="s">
        <v>352</v>
      </c>
      <c r="CE41" s="724"/>
      <c r="CF41" s="724"/>
      <c r="CG41" s="724"/>
      <c r="CH41" s="724"/>
      <c r="CI41" s="724"/>
      <c r="CJ41" s="724"/>
      <c r="CK41" s="724"/>
      <c r="CL41" s="724"/>
      <c r="CM41" s="724"/>
      <c r="CN41" s="724"/>
      <c r="CO41" s="724"/>
      <c r="CP41" s="724"/>
      <c r="CQ41" s="725"/>
      <c r="CR41" s="680" t="s">
        <v>176</v>
      </c>
      <c r="CS41" s="699"/>
      <c r="CT41" s="699"/>
      <c r="CU41" s="699"/>
      <c r="CV41" s="699"/>
      <c r="CW41" s="699"/>
      <c r="CX41" s="699"/>
      <c r="CY41" s="700"/>
      <c r="CZ41" s="683" t="s">
        <v>230</v>
      </c>
      <c r="DA41" s="701"/>
      <c r="DB41" s="701"/>
      <c r="DC41" s="702"/>
      <c r="DD41" s="686" t="s">
        <v>176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353</v>
      </c>
      <c r="C42" s="678"/>
      <c r="D42" s="678"/>
      <c r="E42" s="678"/>
      <c r="F42" s="678"/>
      <c r="G42" s="678"/>
      <c r="H42" s="678"/>
      <c r="I42" s="678"/>
      <c r="J42" s="678"/>
      <c r="K42" s="678"/>
      <c r="L42" s="678"/>
      <c r="M42" s="678"/>
      <c r="N42" s="678"/>
      <c r="O42" s="678"/>
      <c r="P42" s="678"/>
      <c r="Q42" s="679"/>
      <c r="R42" s="680">
        <v>113664</v>
      </c>
      <c r="S42" s="681"/>
      <c r="T42" s="681"/>
      <c r="U42" s="681"/>
      <c r="V42" s="681"/>
      <c r="W42" s="681"/>
      <c r="X42" s="681"/>
      <c r="Y42" s="682"/>
      <c r="Z42" s="713">
        <v>2.8</v>
      </c>
      <c r="AA42" s="713"/>
      <c r="AB42" s="713"/>
      <c r="AC42" s="713"/>
      <c r="AD42" s="714" t="s">
        <v>176</v>
      </c>
      <c r="AE42" s="714"/>
      <c r="AF42" s="714"/>
      <c r="AG42" s="714"/>
      <c r="AH42" s="714"/>
      <c r="AI42" s="714"/>
      <c r="AJ42" s="714"/>
      <c r="AK42" s="714"/>
      <c r="AL42" s="683" t="s">
        <v>176</v>
      </c>
      <c r="AM42" s="684"/>
      <c r="AN42" s="684"/>
      <c r="AO42" s="715"/>
      <c r="AQ42" s="716" t="s">
        <v>354</v>
      </c>
      <c r="AR42" s="717"/>
      <c r="AS42" s="717"/>
      <c r="AT42" s="717"/>
      <c r="AU42" s="717"/>
      <c r="AV42" s="717"/>
      <c r="AW42" s="717"/>
      <c r="AX42" s="717"/>
      <c r="AY42" s="718"/>
      <c r="AZ42" s="664">
        <v>78463</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456</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1546712</v>
      </c>
      <c r="CS42" s="681"/>
      <c r="CT42" s="681"/>
      <c r="CU42" s="681"/>
      <c r="CV42" s="681"/>
      <c r="CW42" s="681"/>
      <c r="CX42" s="681"/>
      <c r="CY42" s="682"/>
      <c r="CZ42" s="683">
        <v>40.799999999999997</v>
      </c>
      <c r="DA42" s="684"/>
      <c r="DB42" s="684"/>
      <c r="DC42" s="685"/>
      <c r="DD42" s="686">
        <v>412214</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357</v>
      </c>
      <c r="C43" s="662"/>
      <c r="D43" s="662"/>
      <c r="E43" s="662"/>
      <c r="F43" s="662"/>
      <c r="G43" s="662"/>
      <c r="H43" s="662"/>
      <c r="I43" s="662"/>
      <c r="J43" s="662"/>
      <c r="K43" s="662"/>
      <c r="L43" s="662"/>
      <c r="M43" s="662"/>
      <c r="N43" s="662"/>
      <c r="O43" s="662"/>
      <c r="P43" s="662"/>
      <c r="Q43" s="663"/>
      <c r="R43" s="664">
        <v>3995072</v>
      </c>
      <c r="S43" s="703"/>
      <c r="T43" s="703"/>
      <c r="U43" s="703"/>
      <c r="V43" s="703"/>
      <c r="W43" s="703"/>
      <c r="X43" s="703"/>
      <c r="Y43" s="704"/>
      <c r="Z43" s="705">
        <v>100</v>
      </c>
      <c r="AA43" s="705"/>
      <c r="AB43" s="705"/>
      <c r="AC43" s="705"/>
      <c r="AD43" s="706">
        <v>1540370</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v>34979</v>
      </c>
      <c r="CS43" s="699"/>
      <c r="CT43" s="699"/>
      <c r="CU43" s="699"/>
      <c r="CV43" s="699"/>
      <c r="CW43" s="699"/>
      <c r="CX43" s="699"/>
      <c r="CY43" s="700"/>
      <c r="CZ43" s="683">
        <v>0.9</v>
      </c>
      <c r="DA43" s="701"/>
      <c r="DB43" s="701"/>
      <c r="DC43" s="702"/>
      <c r="DD43" s="686">
        <v>34979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359</v>
      </c>
      <c r="CG44" s="678"/>
      <c r="CH44" s="678"/>
      <c r="CI44" s="678"/>
      <c r="CJ44" s="678"/>
      <c r="CK44" s="678"/>
      <c r="CL44" s="678"/>
      <c r="CM44" s="678"/>
      <c r="CN44" s="678"/>
      <c r="CO44" s="678"/>
      <c r="CP44" s="678"/>
      <c r="CQ44" s="679"/>
      <c r="CR44" s="680">
        <v>969554</v>
      </c>
      <c r="CS44" s="681"/>
      <c r="CT44" s="681"/>
      <c r="CU44" s="681"/>
      <c r="CV44" s="681"/>
      <c r="CW44" s="681"/>
      <c r="CX44" s="681"/>
      <c r="CY44" s="682"/>
      <c r="CZ44" s="683">
        <v>25.6</v>
      </c>
      <c r="DA44" s="684"/>
      <c r="DB44" s="684"/>
      <c r="DC44" s="685"/>
      <c r="DD44" s="686">
        <v>257207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372620</v>
      </c>
      <c r="CS45" s="699"/>
      <c r="CT45" s="699"/>
      <c r="CU45" s="699"/>
      <c r="CV45" s="699"/>
      <c r="CW45" s="699"/>
      <c r="CX45" s="699"/>
      <c r="CY45" s="700"/>
      <c r="CZ45" s="683">
        <v>9.8000000000000007</v>
      </c>
      <c r="DA45" s="701"/>
      <c r="DB45" s="701"/>
      <c r="DC45" s="702"/>
      <c r="DD45" s="686">
        <v>40650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588043</v>
      </c>
      <c r="CS46" s="681"/>
      <c r="CT46" s="681"/>
      <c r="CU46" s="681"/>
      <c r="CV46" s="681"/>
      <c r="CW46" s="681"/>
      <c r="CX46" s="681"/>
      <c r="CY46" s="682"/>
      <c r="CZ46" s="683">
        <v>15.5</v>
      </c>
      <c r="DA46" s="684"/>
      <c r="DB46" s="684"/>
      <c r="DC46" s="685"/>
      <c r="DD46" s="686">
        <v>216532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v>577158</v>
      </c>
      <c r="CS47" s="699"/>
      <c r="CT47" s="699"/>
      <c r="CU47" s="699"/>
      <c r="CV47" s="699"/>
      <c r="CW47" s="699"/>
      <c r="CX47" s="699"/>
      <c r="CY47" s="700"/>
      <c r="CZ47" s="683">
        <v>15.2</v>
      </c>
      <c r="DA47" s="701"/>
      <c r="DB47" s="701"/>
      <c r="DC47" s="702"/>
      <c r="DD47" s="686">
        <v>155007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176</v>
      </c>
      <c r="CS48" s="681"/>
      <c r="CT48" s="681"/>
      <c r="CU48" s="681"/>
      <c r="CV48" s="681"/>
      <c r="CW48" s="681"/>
      <c r="CX48" s="681"/>
      <c r="CY48" s="682"/>
      <c r="CZ48" s="683" t="s">
        <v>176</v>
      </c>
      <c r="DA48" s="684"/>
      <c r="DB48" s="684"/>
      <c r="DC48" s="685"/>
      <c r="DD48" s="686" t="s">
        <v>176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3788691</v>
      </c>
      <c r="CS49" s="665"/>
      <c r="CT49" s="665"/>
      <c r="CU49" s="665"/>
      <c r="CV49" s="665"/>
      <c r="CW49" s="665"/>
      <c r="CX49" s="665"/>
      <c r="CY49" s="666"/>
      <c r="CZ49" s="667">
        <v>100</v>
      </c>
      <c r="DA49" s="668"/>
      <c r="DB49" s="668"/>
      <c r="DC49" s="669"/>
      <c r="DD49" s="670">
        <v>1957981</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KQmirilWWUBanGoayv8VHbYZDO8ss9xlwQ7ZKDD9VKY+YdTvE45b5FGB/JHhKpChEOJ7ewfyUw5/I1BeGp8Glg==" saltValue="LUGMzO22Mhgb9EZuhGdIM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BQ105" zoomScale="70" zoomScaleNormal="25" zoomScaleSheetLayoutView="70" workbookViewId="0">
      <selection activeCell="BS11" sqref="BS11:CG11"/>
    </sheetView>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390</v>
      </c>
      <c r="C7" s="1146"/>
      <c r="D7" s="1146"/>
      <c r="E7" s="1146"/>
      <c r="F7" s="1146"/>
      <c r="G7" s="1146"/>
      <c r="H7" s="1146"/>
      <c r="I7" s="1146"/>
      <c r="J7" s="1146"/>
      <c r="K7" s="1146"/>
      <c r="L7" s="1146"/>
      <c r="M7" s="1146"/>
      <c r="N7" s="1146"/>
      <c r="O7" s="1146"/>
      <c r="P7" s="1147"/>
      <c r="Q7" s="1199">
        <v>3806</v>
      </c>
      <c r="R7" s="1200"/>
      <c r="S7" s="1200"/>
      <c r="T7" s="1200"/>
      <c r="U7" s="1200"/>
      <c r="V7" s="1200">
        <v>3544</v>
      </c>
      <c r="W7" s="1200"/>
      <c r="X7" s="1200"/>
      <c r="Y7" s="1200"/>
      <c r="Z7" s="1200"/>
      <c r="AA7" s="1200">
        <v>262</v>
      </c>
      <c r="AB7" s="1200"/>
      <c r="AC7" s="1200"/>
      <c r="AD7" s="1200"/>
      <c r="AE7" s="1201"/>
      <c r="AF7" s="1202">
        <v>228</v>
      </c>
      <c r="AG7" s="1203"/>
      <c r="AH7" s="1203"/>
      <c r="AI7" s="1203"/>
      <c r="AJ7" s="1204"/>
      <c r="AK7" s="1186"/>
      <c r="AL7" s="1187"/>
      <c r="AM7" s="1187"/>
      <c r="AN7" s="1187"/>
      <c r="AO7" s="1187"/>
      <c r="AP7" s="1187">
        <v>3135</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588</v>
      </c>
      <c r="BT7" s="1191"/>
      <c r="BU7" s="1191"/>
      <c r="BV7" s="1191"/>
      <c r="BW7" s="1191"/>
      <c r="BX7" s="1191"/>
      <c r="BY7" s="1191"/>
      <c r="BZ7" s="1191"/>
      <c r="CA7" s="1191"/>
      <c r="CB7" s="1191"/>
      <c r="CC7" s="1191"/>
      <c r="CD7" s="1191"/>
      <c r="CE7" s="1191"/>
      <c r="CF7" s="1191"/>
      <c r="CG7" s="1192"/>
      <c r="CH7" s="1183">
        <v>3</v>
      </c>
      <c r="CI7" s="1184"/>
      <c r="CJ7" s="1184"/>
      <c r="CK7" s="1184"/>
      <c r="CL7" s="1185"/>
      <c r="CM7" s="1183">
        <v>95</v>
      </c>
      <c r="CN7" s="1184"/>
      <c r="CO7" s="1184"/>
      <c r="CP7" s="1184"/>
      <c r="CQ7" s="1185"/>
      <c r="CR7" s="1183">
        <v>90</v>
      </c>
      <c r="CS7" s="1184"/>
      <c r="CT7" s="1184"/>
      <c r="CU7" s="1184"/>
      <c r="CV7" s="1185"/>
      <c r="CW7" s="1183" t="s">
        <v>587</v>
      </c>
      <c r="CX7" s="1184"/>
      <c r="CY7" s="1184"/>
      <c r="CZ7" s="1184"/>
      <c r="DA7" s="1185"/>
      <c r="DB7" s="1183">
        <v>92</v>
      </c>
      <c r="DC7" s="1184"/>
      <c r="DD7" s="1184"/>
      <c r="DE7" s="1184"/>
      <c r="DF7" s="1185"/>
      <c r="DG7" s="1183" t="s">
        <v>587</v>
      </c>
      <c r="DH7" s="1184"/>
      <c r="DI7" s="1184"/>
      <c r="DJ7" s="1184"/>
      <c r="DK7" s="1185"/>
      <c r="DL7" s="1183" t="s">
        <v>587</v>
      </c>
      <c r="DM7" s="1184"/>
      <c r="DN7" s="1184"/>
      <c r="DO7" s="1184"/>
      <c r="DP7" s="1185"/>
      <c r="DQ7" s="1183" t="s">
        <v>587</v>
      </c>
      <c r="DR7" s="1184"/>
      <c r="DS7" s="1184"/>
      <c r="DT7" s="1184"/>
      <c r="DU7" s="1185"/>
      <c r="DV7" s="1210"/>
      <c r="DW7" s="1211"/>
      <c r="DX7" s="1211"/>
      <c r="DY7" s="1211"/>
      <c r="DZ7" s="1212"/>
      <c r="EA7" s="256"/>
    </row>
    <row r="8" spans="1:131" s="257" customFormat="1" ht="26.25" customHeight="1" x14ac:dyDescent="0.2">
      <c r="A8" s="263">
        <v>2</v>
      </c>
      <c r="B8" s="1126" t="s">
        <v>391</v>
      </c>
      <c r="C8" s="1127"/>
      <c r="D8" s="1127"/>
      <c r="E8" s="1127"/>
      <c r="F8" s="1127"/>
      <c r="G8" s="1127"/>
      <c r="H8" s="1127"/>
      <c r="I8" s="1127"/>
      <c r="J8" s="1127"/>
      <c r="K8" s="1127"/>
      <c r="L8" s="1127"/>
      <c r="M8" s="1127"/>
      <c r="N8" s="1127"/>
      <c r="O8" s="1127"/>
      <c r="P8" s="1128"/>
      <c r="Q8" s="1138">
        <v>75</v>
      </c>
      <c r="R8" s="1139"/>
      <c r="S8" s="1139"/>
      <c r="T8" s="1139"/>
      <c r="U8" s="1139"/>
      <c r="V8" s="1139">
        <v>78</v>
      </c>
      <c r="W8" s="1139"/>
      <c r="X8" s="1139"/>
      <c r="Y8" s="1139"/>
      <c r="Z8" s="1139"/>
      <c r="AA8" s="1139">
        <v>-3</v>
      </c>
      <c r="AB8" s="1139"/>
      <c r="AC8" s="1139"/>
      <c r="AD8" s="1139"/>
      <c r="AE8" s="1140"/>
      <c r="AF8" s="1132">
        <v>-3</v>
      </c>
      <c r="AG8" s="1133"/>
      <c r="AH8" s="1133"/>
      <c r="AI8" s="1133"/>
      <c r="AJ8" s="1134"/>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589</v>
      </c>
      <c r="BT8" s="1110"/>
      <c r="BU8" s="1110"/>
      <c r="BV8" s="1110"/>
      <c r="BW8" s="1110"/>
      <c r="BX8" s="1110"/>
      <c r="BY8" s="1110"/>
      <c r="BZ8" s="1110"/>
      <c r="CA8" s="1110"/>
      <c r="CB8" s="1110"/>
      <c r="CC8" s="1110"/>
      <c r="CD8" s="1110"/>
      <c r="CE8" s="1110"/>
      <c r="CF8" s="1110"/>
      <c r="CG8" s="1111"/>
      <c r="CH8" s="1084" t="s">
        <v>587</v>
      </c>
      <c r="CI8" s="1085"/>
      <c r="CJ8" s="1085"/>
      <c r="CK8" s="1085"/>
      <c r="CL8" s="1086"/>
      <c r="CM8" s="1084" t="s">
        <v>587</v>
      </c>
      <c r="CN8" s="1085"/>
      <c r="CO8" s="1085"/>
      <c r="CP8" s="1085"/>
      <c r="CQ8" s="1086"/>
      <c r="CR8" s="1084">
        <v>60</v>
      </c>
      <c r="CS8" s="1085"/>
      <c r="CT8" s="1085"/>
      <c r="CU8" s="1085"/>
      <c r="CV8" s="1086"/>
      <c r="CW8" s="1084" t="s">
        <v>587</v>
      </c>
      <c r="CX8" s="1085"/>
      <c r="CY8" s="1085"/>
      <c r="CZ8" s="1085"/>
      <c r="DA8" s="1086"/>
      <c r="DB8" s="1084" t="s">
        <v>587</v>
      </c>
      <c r="DC8" s="1085"/>
      <c r="DD8" s="1085"/>
      <c r="DE8" s="1085"/>
      <c r="DF8" s="1086"/>
      <c r="DG8" s="1084" t="s">
        <v>587</v>
      </c>
      <c r="DH8" s="1085"/>
      <c r="DI8" s="1085"/>
      <c r="DJ8" s="1085"/>
      <c r="DK8" s="1086"/>
      <c r="DL8" s="1084" t="s">
        <v>587</v>
      </c>
      <c r="DM8" s="1085"/>
      <c r="DN8" s="1085"/>
      <c r="DO8" s="1085"/>
      <c r="DP8" s="1086"/>
      <c r="DQ8" s="1084" t="s">
        <v>587</v>
      </c>
      <c r="DR8" s="1085"/>
      <c r="DS8" s="1085"/>
      <c r="DT8" s="1085"/>
      <c r="DU8" s="1086"/>
      <c r="DV8" s="1087"/>
      <c r="DW8" s="1088"/>
      <c r="DX8" s="1088"/>
      <c r="DY8" s="1088"/>
      <c r="DZ8" s="1089"/>
      <c r="EA8" s="256"/>
    </row>
    <row r="9" spans="1:131" s="257" customFormat="1" ht="26.25" customHeight="1" x14ac:dyDescent="0.2">
      <c r="A9" s="263">
        <v>3</v>
      </c>
      <c r="B9" s="1126" t="s">
        <v>392</v>
      </c>
      <c r="C9" s="1127"/>
      <c r="D9" s="1127"/>
      <c r="E9" s="1127"/>
      <c r="F9" s="1127"/>
      <c r="G9" s="1127"/>
      <c r="H9" s="1127"/>
      <c r="I9" s="1127"/>
      <c r="J9" s="1127"/>
      <c r="K9" s="1127"/>
      <c r="L9" s="1127"/>
      <c r="M9" s="1127"/>
      <c r="N9" s="1127"/>
      <c r="O9" s="1127"/>
      <c r="P9" s="1128"/>
      <c r="Q9" s="1138">
        <v>114</v>
      </c>
      <c r="R9" s="1139"/>
      <c r="S9" s="1139"/>
      <c r="T9" s="1139"/>
      <c r="U9" s="1139"/>
      <c r="V9" s="1139">
        <v>167</v>
      </c>
      <c r="W9" s="1139"/>
      <c r="X9" s="1139"/>
      <c r="Y9" s="1139"/>
      <c r="Z9" s="1139"/>
      <c r="AA9" s="1139">
        <v>-52</v>
      </c>
      <c r="AB9" s="1139"/>
      <c r="AC9" s="1139"/>
      <c r="AD9" s="1139"/>
      <c r="AE9" s="1140"/>
      <c r="AF9" s="1132">
        <v>-52</v>
      </c>
      <c r="AG9" s="1133"/>
      <c r="AH9" s="1133"/>
      <c r="AI9" s="1133"/>
      <c r="AJ9" s="1134"/>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590</v>
      </c>
      <c r="BT9" s="1110"/>
      <c r="BU9" s="1110"/>
      <c r="BV9" s="1110"/>
      <c r="BW9" s="1110"/>
      <c r="BX9" s="1110"/>
      <c r="BY9" s="1110"/>
      <c r="BZ9" s="1110"/>
      <c r="CA9" s="1110"/>
      <c r="CB9" s="1110"/>
      <c r="CC9" s="1110"/>
      <c r="CD9" s="1110"/>
      <c r="CE9" s="1110"/>
      <c r="CF9" s="1110"/>
      <c r="CG9" s="1111"/>
      <c r="CH9" s="1084">
        <v>8</v>
      </c>
      <c r="CI9" s="1085"/>
      <c r="CJ9" s="1085"/>
      <c r="CK9" s="1085"/>
      <c r="CL9" s="1086"/>
      <c r="CM9" s="1084">
        <v>92</v>
      </c>
      <c r="CN9" s="1085"/>
      <c r="CO9" s="1085"/>
      <c r="CP9" s="1085"/>
      <c r="CQ9" s="1086"/>
      <c r="CR9" s="1084">
        <v>80</v>
      </c>
      <c r="CS9" s="1085"/>
      <c r="CT9" s="1085"/>
      <c r="CU9" s="1085"/>
      <c r="CV9" s="1086"/>
      <c r="CW9" s="1084" t="s">
        <v>587</v>
      </c>
      <c r="CX9" s="1085"/>
      <c r="CY9" s="1085"/>
      <c r="CZ9" s="1085"/>
      <c r="DA9" s="1086"/>
      <c r="DB9" s="1084" t="s">
        <v>587</v>
      </c>
      <c r="DC9" s="1085"/>
      <c r="DD9" s="1085"/>
      <c r="DE9" s="1085"/>
      <c r="DF9" s="1086"/>
      <c r="DG9" s="1084" t="s">
        <v>587</v>
      </c>
      <c r="DH9" s="1085"/>
      <c r="DI9" s="1085"/>
      <c r="DJ9" s="1085"/>
      <c r="DK9" s="1086"/>
      <c r="DL9" s="1084" t="s">
        <v>587</v>
      </c>
      <c r="DM9" s="1085"/>
      <c r="DN9" s="1085"/>
      <c r="DO9" s="1085"/>
      <c r="DP9" s="1086"/>
      <c r="DQ9" s="1084" t="s">
        <v>587</v>
      </c>
      <c r="DR9" s="1085"/>
      <c r="DS9" s="1085"/>
      <c r="DT9" s="1085"/>
      <c r="DU9" s="1086"/>
      <c r="DV9" s="1087"/>
      <c r="DW9" s="1088"/>
      <c r="DX9" s="1088"/>
      <c r="DY9" s="1088"/>
      <c r="DZ9" s="1089"/>
      <c r="EA9" s="256"/>
    </row>
    <row r="10" spans="1:131" s="257" customFormat="1" ht="26.25" customHeight="1" x14ac:dyDescent="0.2">
      <c r="A10" s="263">
        <v>4</v>
      </c>
      <c r="B10" s="1126"/>
      <c r="C10" s="1127"/>
      <c r="D10" s="1127"/>
      <c r="E10" s="1127"/>
      <c r="F10" s="1127"/>
      <c r="G10" s="1127"/>
      <c r="H10" s="1127"/>
      <c r="I10" s="1127"/>
      <c r="J10" s="1127"/>
      <c r="K10" s="1127"/>
      <c r="L10" s="1127"/>
      <c r="M10" s="1127"/>
      <c r="N10" s="1127"/>
      <c r="O10" s="1127"/>
      <c r="P10" s="1128"/>
      <c r="Q10" s="1138"/>
      <c r="R10" s="1139"/>
      <c r="S10" s="1139"/>
      <c r="T10" s="1139"/>
      <c r="U10" s="1139"/>
      <c r="V10" s="1139"/>
      <c r="W10" s="1139"/>
      <c r="X10" s="1139"/>
      <c r="Y10" s="1139"/>
      <c r="Z10" s="1139"/>
      <c r="AA10" s="1139"/>
      <c r="AB10" s="1139"/>
      <c r="AC10" s="1139"/>
      <c r="AD10" s="1139"/>
      <c r="AE10" s="1140"/>
      <c r="AF10" s="1132"/>
      <c r="AG10" s="1133"/>
      <c r="AH10" s="1133"/>
      <c r="AI10" s="1133"/>
      <c r="AJ10" s="1134"/>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591</v>
      </c>
      <c r="BT10" s="1110"/>
      <c r="BU10" s="1110"/>
      <c r="BV10" s="1110"/>
      <c r="BW10" s="1110"/>
      <c r="BX10" s="1110"/>
      <c r="BY10" s="1110"/>
      <c r="BZ10" s="1110"/>
      <c r="CA10" s="1110"/>
      <c r="CB10" s="1110"/>
      <c r="CC10" s="1110"/>
      <c r="CD10" s="1110"/>
      <c r="CE10" s="1110"/>
      <c r="CF10" s="1110"/>
      <c r="CG10" s="1111"/>
      <c r="CH10" s="1084">
        <v>3</v>
      </c>
      <c r="CI10" s="1085"/>
      <c r="CJ10" s="1085"/>
      <c r="CK10" s="1085"/>
      <c r="CL10" s="1086"/>
      <c r="CM10" s="1084">
        <v>16</v>
      </c>
      <c r="CN10" s="1085"/>
      <c r="CO10" s="1085"/>
      <c r="CP10" s="1085"/>
      <c r="CQ10" s="1086"/>
      <c r="CR10" s="1084">
        <v>9</v>
      </c>
      <c r="CS10" s="1085"/>
      <c r="CT10" s="1085"/>
      <c r="CU10" s="1085"/>
      <c r="CV10" s="1086"/>
      <c r="CW10" s="1084" t="s">
        <v>587</v>
      </c>
      <c r="CX10" s="1085"/>
      <c r="CY10" s="1085"/>
      <c r="CZ10" s="1085"/>
      <c r="DA10" s="1086"/>
      <c r="DB10" s="1084" t="s">
        <v>587</v>
      </c>
      <c r="DC10" s="1085"/>
      <c r="DD10" s="1085"/>
      <c r="DE10" s="1085"/>
      <c r="DF10" s="1086"/>
      <c r="DG10" s="1084" t="s">
        <v>587</v>
      </c>
      <c r="DH10" s="1085"/>
      <c r="DI10" s="1085"/>
      <c r="DJ10" s="1085"/>
      <c r="DK10" s="1086"/>
      <c r="DL10" s="1084" t="s">
        <v>587</v>
      </c>
      <c r="DM10" s="1085"/>
      <c r="DN10" s="1085"/>
      <c r="DO10" s="1085"/>
      <c r="DP10" s="1086"/>
      <c r="DQ10" s="1084" t="s">
        <v>587</v>
      </c>
      <c r="DR10" s="1085"/>
      <c r="DS10" s="1085"/>
      <c r="DT10" s="1085"/>
      <c r="DU10" s="1086"/>
      <c r="DV10" s="1087"/>
      <c r="DW10" s="1088"/>
      <c r="DX10" s="1088"/>
      <c r="DY10" s="1088"/>
      <c r="DZ10" s="1089"/>
      <c r="EA10" s="256"/>
    </row>
    <row r="11" spans="1:131" s="257" customFormat="1" ht="26.25" customHeight="1" x14ac:dyDescent="0.2">
      <c r="A11" s="263">
        <v>5</v>
      </c>
      <c r="B11" s="1126"/>
      <c r="C11" s="1127"/>
      <c r="D11" s="1127"/>
      <c r="E11" s="1127"/>
      <c r="F11" s="1127"/>
      <c r="G11" s="1127"/>
      <c r="H11" s="1127"/>
      <c r="I11" s="1127"/>
      <c r="J11" s="1127"/>
      <c r="K11" s="1127"/>
      <c r="L11" s="1127"/>
      <c r="M11" s="1127"/>
      <c r="N11" s="1127"/>
      <c r="O11" s="1127"/>
      <c r="P11" s="1128"/>
      <c r="Q11" s="1138"/>
      <c r="R11" s="1139"/>
      <c r="S11" s="1139"/>
      <c r="T11" s="1139"/>
      <c r="U11" s="1139"/>
      <c r="V11" s="1139"/>
      <c r="W11" s="1139"/>
      <c r="X11" s="1139"/>
      <c r="Y11" s="1139"/>
      <c r="Z11" s="1139"/>
      <c r="AA11" s="1139"/>
      <c r="AB11" s="1139"/>
      <c r="AC11" s="1139"/>
      <c r="AD11" s="1139"/>
      <c r="AE11" s="1140"/>
      <c r="AF11" s="1132"/>
      <c r="AG11" s="1133"/>
      <c r="AH11" s="1133"/>
      <c r="AI11" s="1133"/>
      <c r="AJ11" s="1134"/>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26"/>
      <c r="C12" s="1127"/>
      <c r="D12" s="1127"/>
      <c r="E12" s="1127"/>
      <c r="F12" s="1127"/>
      <c r="G12" s="1127"/>
      <c r="H12" s="1127"/>
      <c r="I12" s="1127"/>
      <c r="J12" s="1127"/>
      <c r="K12" s="1127"/>
      <c r="L12" s="1127"/>
      <c r="M12" s="1127"/>
      <c r="N12" s="1127"/>
      <c r="O12" s="1127"/>
      <c r="P12" s="1128"/>
      <c r="Q12" s="1138"/>
      <c r="R12" s="1139"/>
      <c r="S12" s="1139"/>
      <c r="T12" s="1139"/>
      <c r="U12" s="1139"/>
      <c r="V12" s="1139"/>
      <c r="W12" s="1139"/>
      <c r="X12" s="1139"/>
      <c r="Y12" s="1139"/>
      <c r="Z12" s="1139"/>
      <c r="AA12" s="1139"/>
      <c r="AB12" s="1139"/>
      <c r="AC12" s="1139"/>
      <c r="AD12" s="1139"/>
      <c r="AE12" s="1140"/>
      <c r="AF12" s="1132"/>
      <c r="AG12" s="1133"/>
      <c r="AH12" s="1133"/>
      <c r="AI12" s="1133"/>
      <c r="AJ12" s="1134"/>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26"/>
      <c r="C13" s="1127"/>
      <c r="D13" s="1127"/>
      <c r="E13" s="1127"/>
      <c r="F13" s="1127"/>
      <c r="G13" s="1127"/>
      <c r="H13" s="1127"/>
      <c r="I13" s="1127"/>
      <c r="J13" s="1127"/>
      <c r="K13" s="1127"/>
      <c r="L13" s="1127"/>
      <c r="M13" s="1127"/>
      <c r="N13" s="1127"/>
      <c r="O13" s="1127"/>
      <c r="P13" s="1128"/>
      <c r="Q13" s="1138"/>
      <c r="R13" s="1139"/>
      <c r="S13" s="1139"/>
      <c r="T13" s="1139"/>
      <c r="U13" s="1139"/>
      <c r="V13" s="1139"/>
      <c r="W13" s="1139"/>
      <c r="X13" s="1139"/>
      <c r="Y13" s="1139"/>
      <c r="Z13" s="1139"/>
      <c r="AA13" s="1139"/>
      <c r="AB13" s="1139"/>
      <c r="AC13" s="1139"/>
      <c r="AD13" s="1139"/>
      <c r="AE13" s="1140"/>
      <c r="AF13" s="1132"/>
      <c r="AG13" s="1133"/>
      <c r="AH13" s="1133"/>
      <c r="AI13" s="1133"/>
      <c r="AJ13" s="1134"/>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26"/>
      <c r="C14" s="1127"/>
      <c r="D14" s="1127"/>
      <c r="E14" s="1127"/>
      <c r="F14" s="1127"/>
      <c r="G14" s="1127"/>
      <c r="H14" s="1127"/>
      <c r="I14" s="1127"/>
      <c r="J14" s="1127"/>
      <c r="K14" s="1127"/>
      <c r="L14" s="1127"/>
      <c r="M14" s="1127"/>
      <c r="N14" s="1127"/>
      <c r="O14" s="1127"/>
      <c r="P14" s="1128"/>
      <c r="Q14" s="1138"/>
      <c r="R14" s="1139"/>
      <c r="S14" s="1139"/>
      <c r="T14" s="1139"/>
      <c r="U14" s="1139"/>
      <c r="V14" s="1139"/>
      <c r="W14" s="1139"/>
      <c r="X14" s="1139"/>
      <c r="Y14" s="1139"/>
      <c r="Z14" s="1139"/>
      <c r="AA14" s="1139"/>
      <c r="AB14" s="1139"/>
      <c r="AC14" s="1139"/>
      <c r="AD14" s="1139"/>
      <c r="AE14" s="1140"/>
      <c r="AF14" s="1132"/>
      <c r="AG14" s="1133"/>
      <c r="AH14" s="1133"/>
      <c r="AI14" s="1133"/>
      <c r="AJ14" s="1134"/>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26"/>
      <c r="C15" s="1127"/>
      <c r="D15" s="1127"/>
      <c r="E15" s="1127"/>
      <c r="F15" s="1127"/>
      <c r="G15" s="1127"/>
      <c r="H15" s="1127"/>
      <c r="I15" s="1127"/>
      <c r="J15" s="1127"/>
      <c r="K15" s="1127"/>
      <c r="L15" s="1127"/>
      <c r="M15" s="1127"/>
      <c r="N15" s="1127"/>
      <c r="O15" s="1127"/>
      <c r="P15" s="1128"/>
      <c r="Q15" s="1138"/>
      <c r="R15" s="1139"/>
      <c r="S15" s="1139"/>
      <c r="T15" s="1139"/>
      <c r="U15" s="1139"/>
      <c r="V15" s="1139"/>
      <c r="W15" s="1139"/>
      <c r="X15" s="1139"/>
      <c r="Y15" s="1139"/>
      <c r="Z15" s="1139"/>
      <c r="AA15" s="1139"/>
      <c r="AB15" s="1139"/>
      <c r="AC15" s="1139"/>
      <c r="AD15" s="1139"/>
      <c r="AE15" s="1140"/>
      <c r="AF15" s="1132"/>
      <c r="AG15" s="1133"/>
      <c r="AH15" s="1133"/>
      <c r="AI15" s="1133"/>
      <c r="AJ15" s="1134"/>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26"/>
      <c r="C16" s="1127"/>
      <c r="D16" s="1127"/>
      <c r="E16" s="1127"/>
      <c r="F16" s="1127"/>
      <c r="G16" s="1127"/>
      <c r="H16" s="1127"/>
      <c r="I16" s="1127"/>
      <c r="J16" s="1127"/>
      <c r="K16" s="1127"/>
      <c r="L16" s="1127"/>
      <c r="M16" s="1127"/>
      <c r="N16" s="1127"/>
      <c r="O16" s="1127"/>
      <c r="P16" s="1128"/>
      <c r="Q16" s="1138"/>
      <c r="R16" s="1139"/>
      <c r="S16" s="1139"/>
      <c r="T16" s="1139"/>
      <c r="U16" s="1139"/>
      <c r="V16" s="1139"/>
      <c r="W16" s="1139"/>
      <c r="X16" s="1139"/>
      <c r="Y16" s="1139"/>
      <c r="Z16" s="1139"/>
      <c r="AA16" s="1139"/>
      <c r="AB16" s="1139"/>
      <c r="AC16" s="1139"/>
      <c r="AD16" s="1139"/>
      <c r="AE16" s="1140"/>
      <c r="AF16" s="1132"/>
      <c r="AG16" s="1133"/>
      <c r="AH16" s="1133"/>
      <c r="AI16" s="1133"/>
      <c r="AJ16" s="1134"/>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26"/>
      <c r="C17" s="1127"/>
      <c r="D17" s="1127"/>
      <c r="E17" s="1127"/>
      <c r="F17" s="1127"/>
      <c r="G17" s="1127"/>
      <c r="H17" s="1127"/>
      <c r="I17" s="1127"/>
      <c r="J17" s="1127"/>
      <c r="K17" s="1127"/>
      <c r="L17" s="1127"/>
      <c r="M17" s="1127"/>
      <c r="N17" s="1127"/>
      <c r="O17" s="1127"/>
      <c r="P17" s="1128"/>
      <c r="Q17" s="1138"/>
      <c r="R17" s="1139"/>
      <c r="S17" s="1139"/>
      <c r="T17" s="1139"/>
      <c r="U17" s="1139"/>
      <c r="V17" s="1139"/>
      <c r="W17" s="1139"/>
      <c r="X17" s="1139"/>
      <c r="Y17" s="1139"/>
      <c r="Z17" s="1139"/>
      <c r="AA17" s="1139"/>
      <c r="AB17" s="1139"/>
      <c r="AC17" s="1139"/>
      <c r="AD17" s="1139"/>
      <c r="AE17" s="1140"/>
      <c r="AF17" s="1132"/>
      <c r="AG17" s="1133"/>
      <c r="AH17" s="1133"/>
      <c r="AI17" s="1133"/>
      <c r="AJ17" s="1134"/>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26"/>
      <c r="C18" s="1127"/>
      <c r="D18" s="1127"/>
      <c r="E18" s="1127"/>
      <c r="F18" s="1127"/>
      <c r="G18" s="1127"/>
      <c r="H18" s="1127"/>
      <c r="I18" s="1127"/>
      <c r="J18" s="1127"/>
      <c r="K18" s="1127"/>
      <c r="L18" s="1127"/>
      <c r="M18" s="1127"/>
      <c r="N18" s="1127"/>
      <c r="O18" s="1127"/>
      <c r="P18" s="1128"/>
      <c r="Q18" s="1138"/>
      <c r="R18" s="1139"/>
      <c r="S18" s="1139"/>
      <c r="T18" s="1139"/>
      <c r="U18" s="1139"/>
      <c r="V18" s="1139"/>
      <c r="W18" s="1139"/>
      <c r="X18" s="1139"/>
      <c r="Y18" s="1139"/>
      <c r="Z18" s="1139"/>
      <c r="AA18" s="1139"/>
      <c r="AB18" s="1139"/>
      <c r="AC18" s="1139"/>
      <c r="AD18" s="1139"/>
      <c r="AE18" s="1140"/>
      <c r="AF18" s="1132"/>
      <c r="AG18" s="1133"/>
      <c r="AH18" s="1133"/>
      <c r="AI18" s="1133"/>
      <c r="AJ18" s="1134"/>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26"/>
      <c r="C19" s="1127"/>
      <c r="D19" s="1127"/>
      <c r="E19" s="1127"/>
      <c r="F19" s="1127"/>
      <c r="G19" s="1127"/>
      <c r="H19" s="1127"/>
      <c r="I19" s="1127"/>
      <c r="J19" s="1127"/>
      <c r="K19" s="1127"/>
      <c r="L19" s="1127"/>
      <c r="M19" s="1127"/>
      <c r="N19" s="1127"/>
      <c r="O19" s="1127"/>
      <c r="P19" s="1128"/>
      <c r="Q19" s="1138"/>
      <c r="R19" s="1139"/>
      <c r="S19" s="1139"/>
      <c r="T19" s="1139"/>
      <c r="U19" s="1139"/>
      <c r="V19" s="1139"/>
      <c r="W19" s="1139"/>
      <c r="X19" s="1139"/>
      <c r="Y19" s="1139"/>
      <c r="Z19" s="1139"/>
      <c r="AA19" s="1139"/>
      <c r="AB19" s="1139"/>
      <c r="AC19" s="1139"/>
      <c r="AD19" s="1139"/>
      <c r="AE19" s="1140"/>
      <c r="AF19" s="1132"/>
      <c r="AG19" s="1133"/>
      <c r="AH19" s="1133"/>
      <c r="AI19" s="1133"/>
      <c r="AJ19" s="1134"/>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26"/>
      <c r="C20" s="1127"/>
      <c r="D20" s="1127"/>
      <c r="E20" s="1127"/>
      <c r="F20" s="1127"/>
      <c r="G20" s="1127"/>
      <c r="H20" s="1127"/>
      <c r="I20" s="1127"/>
      <c r="J20" s="1127"/>
      <c r="K20" s="1127"/>
      <c r="L20" s="1127"/>
      <c r="M20" s="1127"/>
      <c r="N20" s="1127"/>
      <c r="O20" s="1127"/>
      <c r="P20" s="1128"/>
      <c r="Q20" s="1138"/>
      <c r="R20" s="1139"/>
      <c r="S20" s="1139"/>
      <c r="T20" s="1139"/>
      <c r="U20" s="1139"/>
      <c r="V20" s="1139"/>
      <c r="W20" s="1139"/>
      <c r="X20" s="1139"/>
      <c r="Y20" s="1139"/>
      <c r="Z20" s="1139"/>
      <c r="AA20" s="1139"/>
      <c r="AB20" s="1139"/>
      <c r="AC20" s="1139"/>
      <c r="AD20" s="1139"/>
      <c r="AE20" s="1140"/>
      <c r="AF20" s="1132"/>
      <c r="AG20" s="1133"/>
      <c r="AH20" s="1133"/>
      <c r="AI20" s="1133"/>
      <c r="AJ20" s="1134"/>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26"/>
      <c r="C21" s="1127"/>
      <c r="D21" s="1127"/>
      <c r="E21" s="1127"/>
      <c r="F21" s="1127"/>
      <c r="G21" s="1127"/>
      <c r="H21" s="1127"/>
      <c r="I21" s="1127"/>
      <c r="J21" s="1127"/>
      <c r="K21" s="1127"/>
      <c r="L21" s="1127"/>
      <c r="M21" s="1127"/>
      <c r="N21" s="1127"/>
      <c r="O21" s="1127"/>
      <c r="P21" s="1128"/>
      <c r="Q21" s="1138"/>
      <c r="R21" s="1139"/>
      <c r="S21" s="1139"/>
      <c r="T21" s="1139"/>
      <c r="U21" s="1139"/>
      <c r="V21" s="1139"/>
      <c r="W21" s="1139"/>
      <c r="X21" s="1139"/>
      <c r="Y21" s="1139"/>
      <c r="Z21" s="1139"/>
      <c r="AA21" s="1139"/>
      <c r="AB21" s="1139"/>
      <c r="AC21" s="1139"/>
      <c r="AD21" s="1139"/>
      <c r="AE21" s="1140"/>
      <c r="AF21" s="1132"/>
      <c r="AG21" s="1133"/>
      <c r="AH21" s="1133"/>
      <c r="AI21" s="1133"/>
      <c r="AJ21" s="1134"/>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26"/>
      <c r="C22" s="1127"/>
      <c r="D22" s="1127"/>
      <c r="E22" s="1127"/>
      <c r="F22" s="1127"/>
      <c r="G22" s="1127"/>
      <c r="H22" s="1127"/>
      <c r="I22" s="1127"/>
      <c r="J22" s="1127"/>
      <c r="K22" s="1127"/>
      <c r="L22" s="1127"/>
      <c r="M22" s="1127"/>
      <c r="N22" s="1127"/>
      <c r="O22" s="1127"/>
      <c r="P22" s="1128"/>
      <c r="Q22" s="1176"/>
      <c r="R22" s="1177"/>
      <c r="S22" s="1177"/>
      <c r="T22" s="1177"/>
      <c r="U22" s="1177"/>
      <c r="V22" s="1177"/>
      <c r="W22" s="1177"/>
      <c r="X22" s="1177"/>
      <c r="Y22" s="1177"/>
      <c r="Z22" s="1177"/>
      <c r="AA22" s="1177"/>
      <c r="AB22" s="1177"/>
      <c r="AC22" s="1177"/>
      <c r="AD22" s="1177"/>
      <c r="AE22" s="1178"/>
      <c r="AF22" s="1132"/>
      <c r="AG22" s="1133"/>
      <c r="AH22" s="1133"/>
      <c r="AI22" s="1133"/>
      <c r="AJ22" s="1134"/>
      <c r="AK22" s="1172"/>
      <c r="AL22" s="1173"/>
      <c r="AM22" s="1173"/>
      <c r="AN22" s="1173"/>
      <c r="AO22" s="1173"/>
      <c r="AP22" s="1173"/>
      <c r="AQ22" s="1173"/>
      <c r="AR22" s="1173"/>
      <c r="AS22" s="1173"/>
      <c r="AT22" s="1173"/>
      <c r="AU22" s="1174"/>
      <c r="AV22" s="1174"/>
      <c r="AW22" s="1174"/>
      <c r="AX22" s="1174"/>
      <c r="AY22" s="1175"/>
      <c r="AZ22" s="1124" t="s">
        <v>393</v>
      </c>
      <c r="BA22" s="1124"/>
      <c r="BB22" s="1124"/>
      <c r="BC22" s="1124"/>
      <c r="BD22" s="1125"/>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394</v>
      </c>
      <c r="B23" s="1039" t="s">
        <v>395</v>
      </c>
      <c r="C23" s="1040"/>
      <c r="D23" s="1040"/>
      <c r="E23" s="1040"/>
      <c r="F23" s="1040"/>
      <c r="G23" s="1040"/>
      <c r="H23" s="1040"/>
      <c r="I23" s="1040"/>
      <c r="J23" s="1040"/>
      <c r="K23" s="1040"/>
      <c r="L23" s="1040"/>
      <c r="M23" s="1040"/>
      <c r="N23" s="1040"/>
      <c r="O23" s="1040"/>
      <c r="P23" s="1041"/>
      <c r="Q23" s="1163">
        <v>3995</v>
      </c>
      <c r="R23" s="1164"/>
      <c r="S23" s="1164"/>
      <c r="T23" s="1164"/>
      <c r="U23" s="1164"/>
      <c r="V23" s="1164">
        <v>3789</v>
      </c>
      <c r="W23" s="1164"/>
      <c r="X23" s="1164"/>
      <c r="Y23" s="1164"/>
      <c r="Z23" s="1164"/>
      <c r="AA23" s="1164">
        <v>206</v>
      </c>
      <c r="AB23" s="1164"/>
      <c r="AC23" s="1164"/>
      <c r="AD23" s="1164"/>
      <c r="AE23" s="1165"/>
      <c r="AF23" s="1166">
        <v>173</v>
      </c>
      <c r="AG23" s="1164"/>
      <c r="AH23" s="1164"/>
      <c r="AI23" s="1164"/>
      <c r="AJ23" s="1167"/>
      <c r="AK23" s="1168"/>
      <c r="AL23" s="1169"/>
      <c r="AM23" s="1169"/>
      <c r="AN23" s="1169"/>
      <c r="AO23" s="1169"/>
      <c r="AP23" s="1164"/>
      <c r="AQ23" s="1164"/>
      <c r="AR23" s="1164"/>
      <c r="AS23" s="1164"/>
      <c r="AT23" s="1164"/>
      <c r="AU23" s="1170">
        <v>3135</v>
      </c>
      <c r="AV23" s="1170"/>
      <c r="AW23" s="1170"/>
      <c r="AX23" s="1170"/>
      <c r="AY23" s="1171"/>
      <c r="AZ23" s="1160" t="s">
        <v>176</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373</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4" t="s">
        <v>401</v>
      </c>
      <c r="AG26" s="1103"/>
      <c r="AH26" s="1103"/>
      <c r="AI26" s="1103"/>
      <c r="AJ26" s="1155"/>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406</v>
      </c>
      <c r="C28" s="1146"/>
      <c r="D28" s="1146"/>
      <c r="E28" s="1146"/>
      <c r="F28" s="1146"/>
      <c r="G28" s="1146"/>
      <c r="H28" s="1146"/>
      <c r="I28" s="1146"/>
      <c r="J28" s="1146"/>
      <c r="K28" s="1146"/>
      <c r="L28" s="1146"/>
      <c r="M28" s="1146"/>
      <c r="N28" s="1146"/>
      <c r="O28" s="1146"/>
      <c r="P28" s="1147"/>
      <c r="Q28" s="1148">
        <v>167</v>
      </c>
      <c r="R28" s="1149"/>
      <c r="S28" s="1149"/>
      <c r="T28" s="1149"/>
      <c r="U28" s="1149"/>
      <c r="V28" s="1149">
        <v>162</v>
      </c>
      <c r="W28" s="1149"/>
      <c r="X28" s="1149"/>
      <c r="Y28" s="1149"/>
      <c r="Z28" s="1149"/>
      <c r="AA28" s="1149">
        <v>4</v>
      </c>
      <c r="AB28" s="1149"/>
      <c r="AC28" s="1149"/>
      <c r="AD28" s="1149"/>
      <c r="AE28" s="1150"/>
      <c r="AF28" s="1151">
        <v>4</v>
      </c>
      <c r="AG28" s="1149"/>
      <c r="AH28" s="1149"/>
      <c r="AI28" s="1149"/>
      <c r="AJ28" s="1152"/>
      <c r="AK28" s="1153"/>
      <c r="AL28" s="1141"/>
      <c r="AM28" s="1141"/>
      <c r="AN28" s="1141"/>
      <c r="AO28" s="1141"/>
      <c r="AP28" s="1141"/>
      <c r="AQ28" s="1141"/>
      <c r="AR28" s="1141"/>
      <c r="AS28" s="1141"/>
      <c r="AT28" s="1141"/>
      <c r="AU28" s="1141"/>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26" t="s">
        <v>407</v>
      </c>
      <c r="C29" s="1127"/>
      <c r="D29" s="1127"/>
      <c r="E29" s="1127"/>
      <c r="F29" s="1127"/>
      <c r="G29" s="1127"/>
      <c r="H29" s="1127"/>
      <c r="I29" s="1127"/>
      <c r="J29" s="1127"/>
      <c r="K29" s="1127"/>
      <c r="L29" s="1127"/>
      <c r="M29" s="1127"/>
      <c r="N29" s="1127"/>
      <c r="O29" s="1127"/>
      <c r="P29" s="1128"/>
      <c r="Q29" s="1138">
        <v>254</v>
      </c>
      <c r="R29" s="1139"/>
      <c r="S29" s="1139"/>
      <c r="T29" s="1139"/>
      <c r="U29" s="1139"/>
      <c r="V29" s="1139">
        <v>246</v>
      </c>
      <c r="W29" s="1139"/>
      <c r="X29" s="1139"/>
      <c r="Y29" s="1139"/>
      <c r="Z29" s="1139"/>
      <c r="AA29" s="1139">
        <v>8</v>
      </c>
      <c r="AB29" s="1139"/>
      <c r="AC29" s="1139"/>
      <c r="AD29" s="1139"/>
      <c r="AE29" s="1140"/>
      <c r="AF29" s="1132">
        <v>8</v>
      </c>
      <c r="AG29" s="1133"/>
      <c r="AH29" s="1133"/>
      <c r="AI29" s="1133"/>
      <c r="AJ29" s="1134"/>
      <c r="AK29" s="1075"/>
      <c r="AL29" s="1066"/>
      <c r="AM29" s="1066"/>
      <c r="AN29" s="1066"/>
      <c r="AO29" s="1066"/>
      <c r="AP29" s="1066"/>
      <c r="AQ29" s="1066"/>
      <c r="AR29" s="1066"/>
      <c r="AS29" s="1066"/>
      <c r="AT29" s="1066"/>
      <c r="AU29" s="1066"/>
      <c r="AV29" s="1066"/>
      <c r="AW29" s="1066"/>
      <c r="AX29" s="1066"/>
      <c r="AY29" s="1066"/>
      <c r="AZ29" s="1137"/>
      <c r="BA29" s="1137"/>
      <c r="BB29" s="1137"/>
      <c r="BC29" s="1137"/>
      <c r="BD29" s="1137"/>
      <c r="BE29" s="1121"/>
      <c r="BF29" s="1121"/>
      <c r="BG29" s="1121"/>
      <c r="BH29" s="1121"/>
      <c r="BI29" s="1122"/>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26" t="s">
        <v>408</v>
      </c>
      <c r="C30" s="1127"/>
      <c r="D30" s="1127"/>
      <c r="E30" s="1127"/>
      <c r="F30" s="1127"/>
      <c r="G30" s="1127"/>
      <c r="H30" s="1127"/>
      <c r="I30" s="1127"/>
      <c r="J30" s="1127"/>
      <c r="K30" s="1127"/>
      <c r="L30" s="1127"/>
      <c r="M30" s="1127"/>
      <c r="N30" s="1127"/>
      <c r="O30" s="1127"/>
      <c r="P30" s="1128"/>
      <c r="Q30" s="1138">
        <v>25</v>
      </c>
      <c r="R30" s="1139"/>
      <c r="S30" s="1139"/>
      <c r="T30" s="1139"/>
      <c r="U30" s="1139"/>
      <c r="V30" s="1139">
        <v>25</v>
      </c>
      <c r="W30" s="1139"/>
      <c r="X30" s="1139"/>
      <c r="Y30" s="1139"/>
      <c r="Z30" s="1139"/>
      <c r="AA30" s="1139">
        <v>0</v>
      </c>
      <c r="AB30" s="1139"/>
      <c r="AC30" s="1139"/>
      <c r="AD30" s="1139"/>
      <c r="AE30" s="1140"/>
      <c r="AF30" s="1132">
        <v>0</v>
      </c>
      <c r="AG30" s="1133"/>
      <c r="AH30" s="1133"/>
      <c r="AI30" s="1133"/>
      <c r="AJ30" s="1134"/>
      <c r="AK30" s="1075"/>
      <c r="AL30" s="1066"/>
      <c r="AM30" s="1066"/>
      <c r="AN30" s="1066"/>
      <c r="AO30" s="1066"/>
      <c r="AP30" s="1066"/>
      <c r="AQ30" s="1066"/>
      <c r="AR30" s="1066"/>
      <c r="AS30" s="1066"/>
      <c r="AT30" s="1066"/>
      <c r="AU30" s="1066"/>
      <c r="AV30" s="1066"/>
      <c r="AW30" s="1066"/>
      <c r="AX30" s="1066"/>
      <c r="AY30" s="1066"/>
      <c r="AZ30" s="1137"/>
      <c r="BA30" s="1137"/>
      <c r="BB30" s="1137"/>
      <c r="BC30" s="1137"/>
      <c r="BD30" s="1137"/>
      <c r="BE30" s="1121"/>
      <c r="BF30" s="1121"/>
      <c r="BG30" s="1121"/>
      <c r="BH30" s="1121"/>
      <c r="BI30" s="1122"/>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26" t="s">
        <v>409</v>
      </c>
      <c r="C31" s="1127"/>
      <c r="D31" s="1127"/>
      <c r="E31" s="1127"/>
      <c r="F31" s="1127"/>
      <c r="G31" s="1127"/>
      <c r="H31" s="1127"/>
      <c r="I31" s="1127"/>
      <c r="J31" s="1127"/>
      <c r="K31" s="1127"/>
      <c r="L31" s="1127"/>
      <c r="M31" s="1127"/>
      <c r="N31" s="1127"/>
      <c r="O31" s="1127"/>
      <c r="P31" s="1128"/>
      <c r="Q31" s="1138">
        <v>18</v>
      </c>
      <c r="R31" s="1139"/>
      <c r="S31" s="1139"/>
      <c r="T31" s="1139"/>
      <c r="U31" s="1139"/>
      <c r="V31" s="1139">
        <v>13</v>
      </c>
      <c r="W31" s="1139"/>
      <c r="X31" s="1139"/>
      <c r="Y31" s="1139"/>
      <c r="Z31" s="1139"/>
      <c r="AA31" s="1139">
        <v>5</v>
      </c>
      <c r="AB31" s="1139"/>
      <c r="AC31" s="1139"/>
      <c r="AD31" s="1139"/>
      <c r="AE31" s="1140"/>
      <c r="AF31" s="1132">
        <v>5</v>
      </c>
      <c r="AG31" s="1133"/>
      <c r="AH31" s="1133"/>
      <c r="AI31" s="1133"/>
      <c r="AJ31" s="1134"/>
      <c r="AK31" s="1075"/>
      <c r="AL31" s="1066"/>
      <c r="AM31" s="1066"/>
      <c r="AN31" s="1066"/>
      <c r="AO31" s="1066"/>
      <c r="AP31" s="1066"/>
      <c r="AQ31" s="1066"/>
      <c r="AR31" s="1066"/>
      <c r="AS31" s="1066"/>
      <c r="AT31" s="1066"/>
      <c r="AU31" s="1066">
        <v>4</v>
      </c>
      <c r="AV31" s="1066"/>
      <c r="AW31" s="1066"/>
      <c r="AX31" s="1066"/>
      <c r="AY31" s="1066"/>
      <c r="AZ31" s="1137"/>
      <c r="BA31" s="1137"/>
      <c r="BB31" s="1137"/>
      <c r="BC31" s="1137"/>
      <c r="BD31" s="1137"/>
      <c r="BE31" s="1121" t="s">
        <v>410</v>
      </c>
      <c r="BF31" s="1121"/>
      <c r="BG31" s="1121"/>
      <c r="BH31" s="1121"/>
      <c r="BI31" s="1122"/>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26" t="s">
        <v>411</v>
      </c>
      <c r="C32" s="1127"/>
      <c r="D32" s="1127"/>
      <c r="E32" s="1127"/>
      <c r="F32" s="1127"/>
      <c r="G32" s="1127"/>
      <c r="H32" s="1127"/>
      <c r="I32" s="1127"/>
      <c r="J32" s="1127"/>
      <c r="K32" s="1127"/>
      <c r="L32" s="1127"/>
      <c r="M32" s="1127"/>
      <c r="N32" s="1127"/>
      <c r="O32" s="1127"/>
      <c r="P32" s="1128"/>
      <c r="Q32" s="1138">
        <v>60</v>
      </c>
      <c r="R32" s="1139"/>
      <c r="S32" s="1139"/>
      <c r="T32" s="1139"/>
      <c r="U32" s="1139"/>
      <c r="V32" s="1139">
        <v>30</v>
      </c>
      <c r="W32" s="1139"/>
      <c r="X32" s="1139"/>
      <c r="Y32" s="1139"/>
      <c r="Z32" s="1139"/>
      <c r="AA32" s="1139">
        <v>30</v>
      </c>
      <c r="AB32" s="1139"/>
      <c r="AC32" s="1139"/>
      <c r="AD32" s="1139"/>
      <c r="AE32" s="1140"/>
      <c r="AF32" s="1132">
        <v>30</v>
      </c>
      <c r="AG32" s="1133"/>
      <c r="AH32" s="1133"/>
      <c r="AI32" s="1133"/>
      <c r="AJ32" s="1134"/>
      <c r="AK32" s="1075"/>
      <c r="AL32" s="1066"/>
      <c r="AM32" s="1066"/>
      <c r="AN32" s="1066"/>
      <c r="AO32" s="1066"/>
      <c r="AP32" s="1066"/>
      <c r="AQ32" s="1066"/>
      <c r="AR32" s="1066"/>
      <c r="AS32" s="1066"/>
      <c r="AT32" s="1066"/>
      <c r="AU32" s="1066">
        <v>83</v>
      </c>
      <c r="AV32" s="1066"/>
      <c r="AW32" s="1066"/>
      <c r="AX32" s="1066"/>
      <c r="AY32" s="1066"/>
      <c r="AZ32" s="1137"/>
      <c r="BA32" s="1137"/>
      <c r="BB32" s="1137"/>
      <c r="BC32" s="1137"/>
      <c r="BD32" s="1137"/>
      <c r="BE32" s="1121" t="s">
        <v>412</v>
      </c>
      <c r="BF32" s="1121"/>
      <c r="BG32" s="1121"/>
      <c r="BH32" s="1121"/>
      <c r="BI32" s="1122"/>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26"/>
      <c r="C33" s="1127"/>
      <c r="D33" s="1127"/>
      <c r="E33" s="1127"/>
      <c r="F33" s="1127"/>
      <c r="G33" s="1127"/>
      <c r="H33" s="1127"/>
      <c r="I33" s="1127"/>
      <c r="J33" s="1127"/>
      <c r="K33" s="1127"/>
      <c r="L33" s="1127"/>
      <c r="M33" s="1127"/>
      <c r="N33" s="1127"/>
      <c r="O33" s="1127"/>
      <c r="P33" s="1128"/>
      <c r="Q33" s="1138"/>
      <c r="R33" s="1139"/>
      <c r="S33" s="1139"/>
      <c r="T33" s="1139"/>
      <c r="U33" s="1139"/>
      <c r="V33" s="1139"/>
      <c r="W33" s="1139"/>
      <c r="X33" s="1139"/>
      <c r="Y33" s="1139"/>
      <c r="Z33" s="1139"/>
      <c r="AA33" s="1139"/>
      <c r="AB33" s="1139"/>
      <c r="AC33" s="1139"/>
      <c r="AD33" s="1139"/>
      <c r="AE33" s="1140"/>
      <c r="AF33" s="1132"/>
      <c r="AG33" s="1133"/>
      <c r="AH33" s="1133"/>
      <c r="AI33" s="1133"/>
      <c r="AJ33" s="1134"/>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1"/>
      <c r="BF33" s="1121"/>
      <c r="BG33" s="1121"/>
      <c r="BH33" s="1121"/>
      <c r="BI33" s="1122"/>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26"/>
      <c r="C34" s="1127"/>
      <c r="D34" s="1127"/>
      <c r="E34" s="1127"/>
      <c r="F34" s="1127"/>
      <c r="G34" s="1127"/>
      <c r="H34" s="1127"/>
      <c r="I34" s="1127"/>
      <c r="J34" s="1127"/>
      <c r="K34" s="1127"/>
      <c r="L34" s="1127"/>
      <c r="M34" s="1127"/>
      <c r="N34" s="1127"/>
      <c r="O34" s="1127"/>
      <c r="P34" s="1128"/>
      <c r="Q34" s="1138"/>
      <c r="R34" s="1139"/>
      <c r="S34" s="1139"/>
      <c r="T34" s="1139"/>
      <c r="U34" s="1139"/>
      <c r="V34" s="1139"/>
      <c r="W34" s="1139"/>
      <c r="X34" s="1139"/>
      <c r="Y34" s="1139"/>
      <c r="Z34" s="1139"/>
      <c r="AA34" s="1139"/>
      <c r="AB34" s="1139"/>
      <c r="AC34" s="1139"/>
      <c r="AD34" s="1139"/>
      <c r="AE34" s="1140"/>
      <c r="AF34" s="1132"/>
      <c r="AG34" s="1133"/>
      <c r="AH34" s="1133"/>
      <c r="AI34" s="1133"/>
      <c r="AJ34" s="1134"/>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1"/>
      <c r="BF34" s="1121"/>
      <c r="BG34" s="1121"/>
      <c r="BH34" s="1121"/>
      <c r="BI34" s="1122"/>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26"/>
      <c r="C35" s="1127"/>
      <c r="D35" s="1127"/>
      <c r="E35" s="1127"/>
      <c r="F35" s="1127"/>
      <c r="G35" s="1127"/>
      <c r="H35" s="1127"/>
      <c r="I35" s="1127"/>
      <c r="J35" s="1127"/>
      <c r="K35" s="1127"/>
      <c r="L35" s="1127"/>
      <c r="M35" s="1127"/>
      <c r="N35" s="1127"/>
      <c r="O35" s="1127"/>
      <c r="P35" s="1128"/>
      <c r="Q35" s="1138"/>
      <c r="R35" s="1139"/>
      <c r="S35" s="1139"/>
      <c r="T35" s="1139"/>
      <c r="U35" s="1139"/>
      <c r="V35" s="1139"/>
      <c r="W35" s="1139"/>
      <c r="X35" s="1139"/>
      <c r="Y35" s="1139"/>
      <c r="Z35" s="1139"/>
      <c r="AA35" s="1139"/>
      <c r="AB35" s="1139"/>
      <c r="AC35" s="1139"/>
      <c r="AD35" s="1139"/>
      <c r="AE35" s="1140"/>
      <c r="AF35" s="1132"/>
      <c r="AG35" s="1133"/>
      <c r="AH35" s="1133"/>
      <c r="AI35" s="1133"/>
      <c r="AJ35" s="1134"/>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1"/>
      <c r="BF35" s="1121"/>
      <c r="BG35" s="1121"/>
      <c r="BH35" s="1121"/>
      <c r="BI35" s="1122"/>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26"/>
      <c r="C36" s="1127"/>
      <c r="D36" s="1127"/>
      <c r="E36" s="1127"/>
      <c r="F36" s="1127"/>
      <c r="G36" s="1127"/>
      <c r="H36" s="1127"/>
      <c r="I36" s="1127"/>
      <c r="J36" s="1127"/>
      <c r="K36" s="1127"/>
      <c r="L36" s="1127"/>
      <c r="M36" s="1127"/>
      <c r="N36" s="1127"/>
      <c r="O36" s="1127"/>
      <c r="P36" s="1128"/>
      <c r="Q36" s="1138"/>
      <c r="R36" s="1139"/>
      <c r="S36" s="1139"/>
      <c r="T36" s="1139"/>
      <c r="U36" s="1139"/>
      <c r="V36" s="1139"/>
      <c r="W36" s="1139"/>
      <c r="X36" s="1139"/>
      <c r="Y36" s="1139"/>
      <c r="Z36" s="1139"/>
      <c r="AA36" s="1139"/>
      <c r="AB36" s="1139"/>
      <c r="AC36" s="1139"/>
      <c r="AD36" s="1139"/>
      <c r="AE36" s="1140"/>
      <c r="AF36" s="1132"/>
      <c r="AG36" s="1133"/>
      <c r="AH36" s="1133"/>
      <c r="AI36" s="1133"/>
      <c r="AJ36" s="1134"/>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1"/>
      <c r="BF36" s="1121"/>
      <c r="BG36" s="1121"/>
      <c r="BH36" s="1121"/>
      <c r="BI36" s="1122"/>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26"/>
      <c r="C37" s="1127"/>
      <c r="D37" s="1127"/>
      <c r="E37" s="1127"/>
      <c r="F37" s="1127"/>
      <c r="G37" s="1127"/>
      <c r="H37" s="1127"/>
      <c r="I37" s="1127"/>
      <c r="J37" s="1127"/>
      <c r="K37" s="1127"/>
      <c r="L37" s="1127"/>
      <c r="M37" s="1127"/>
      <c r="N37" s="1127"/>
      <c r="O37" s="1127"/>
      <c r="P37" s="1128"/>
      <c r="Q37" s="1138"/>
      <c r="R37" s="1139"/>
      <c r="S37" s="1139"/>
      <c r="T37" s="1139"/>
      <c r="U37" s="1139"/>
      <c r="V37" s="1139"/>
      <c r="W37" s="1139"/>
      <c r="X37" s="1139"/>
      <c r="Y37" s="1139"/>
      <c r="Z37" s="1139"/>
      <c r="AA37" s="1139"/>
      <c r="AB37" s="1139"/>
      <c r="AC37" s="1139"/>
      <c r="AD37" s="1139"/>
      <c r="AE37" s="1140"/>
      <c r="AF37" s="1132"/>
      <c r="AG37" s="1133"/>
      <c r="AH37" s="1133"/>
      <c r="AI37" s="1133"/>
      <c r="AJ37" s="1134"/>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1"/>
      <c r="BF37" s="1121"/>
      <c r="BG37" s="1121"/>
      <c r="BH37" s="1121"/>
      <c r="BI37" s="1122"/>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26"/>
      <c r="C38" s="1127"/>
      <c r="D38" s="1127"/>
      <c r="E38" s="1127"/>
      <c r="F38" s="1127"/>
      <c r="G38" s="1127"/>
      <c r="H38" s="1127"/>
      <c r="I38" s="1127"/>
      <c r="J38" s="1127"/>
      <c r="K38" s="1127"/>
      <c r="L38" s="1127"/>
      <c r="M38" s="1127"/>
      <c r="N38" s="1127"/>
      <c r="O38" s="1127"/>
      <c r="P38" s="1128"/>
      <c r="Q38" s="1138"/>
      <c r="R38" s="1139"/>
      <c r="S38" s="1139"/>
      <c r="T38" s="1139"/>
      <c r="U38" s="1139"/>
      <c r="V38" s="1139"/>
      <c r="W38" s="1139"/>
      <c r="X38" s="1139"/>
      <c r="Y38" s="1139"/>
      <c r="Z38" s="1139"/>
      <c r="AA38" s="1139"/>
      <c r="AB38" s="1139"/>
      <c r="AC38" s="1139"/>
      <c r="AD38" s="1139"/>
      <c r="AE38" s="1140"/>
      <c r="AF38" s="1132"/>
      <c r="AG38" s="1133"/>
      <c r="AH38" s="1133"/>
      <c r="AI38" s="1133"/>
      <c r="AJ38" s="1134"/>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1"/>
      <c r="BF38" s="1121"/>
      <c r="BG38" s="1121"/>
      <c r="BH38" s="1121"/>
      <c r="BI38" s="1122"/>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26"/>
      <c r="C39" s="1127"/>
      <c r="D39" s="1127"/>
      <c r="E39" s="1127"/>
      <c r="F39" s="1127"/>
      <c r="G39" s="1127"/>
      <c r="H39" s="1127"/>
      <c r="I39" s="1127"/>
      <c r="J39" s="1127"/>
      <c r="K39" s="1127"/>
      <c r="L39" s="1127"/>
      <c r="M39" s="1127"/>
      <c r="N39" s="1127"/>
      <c r="O39" s="1127"/>
      <c r="P39" s="1128"/>
      <c r="Q39" s="1138"/>
      <c r="R39" s="1139"/>
      <c r="S39" s="1139"/>
      <c r="T39" s="1139"/>
      <c r="U39" s="1139"/>
      <c r="V39" s="1139"/>
      <c r="W39" s="1139"/>
      <c r="X39" s="1139"/>
      <c r="Y39" s="1139"/>
      <c r="Z39" s="1139"/>
      <c r="AA39" s="1139"/>
      <c r="AB39" s="1139"/>
      <c r="AC39" s="1139"/>
      <c r="AD39" s="1139"/>
      <c r="AE39" s="1140"/>
      <c r="AF39" s="1132"/>
      <c r="AG39" s="1133"/>
      <c r="AH39" s="1133"/>
      <c r="AI39" s="1133"/>
      <c r="AJ39" s="1134"/>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1"/>
      <c r="BF39" s="1121"/>
      <c r="BG39" s="1121"/>
      <c r="BH39" s="1121"/>
      <c r="BI39" s="1122"/>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26"/>
      <c r="C40" s="1127"/>
      <c r="D40" s="1127"/>
      <c r="E40" s="1127"/>
      <c r="F40" s="1127"/>
      <c r="G40" s="1127"/>
      <c r="H40" s="1127"/>
      <c r="I40" s="1127"/>
      <c r="J40" s="1127"/>
      <c r="K40" s="1127"/>
      <c r="L40" s="1127"/>
      <c r="M40" s="1127"/>
      <c r="N40" s="1127"/>
      <c r="O40" s="1127"/>
      <c r="P40" s="1128"/>
      <c r="Q40" s="1138"/>
      <c r="R40" s="1139"/>
      <c r="S40" s="1139"/>
      <c r="T40" s="1139"/>
      <c r="U40" s="1139"/>
      <c r="V40" s="1139"/>
      <c r="W40" s="1139"/>
      <c r="X40" s="1139"/>
      <c r="Y40" s="1139"/>
      <c r="Z40" s="1139"/>
      <c r="AA40" s="1139"/>
      <c r="AB40" s="1139"/>
      <c r="AC40" s="1139"/>
      <c r="AD40" s="1139"/>
      <c r="AE40" s="1140"/>
      <c r="AF40" s="1132"/>
      <c r="AG40" s="1133"/>
      <c r="AH40" s="1133"/>
      <c r="AI40" s="1133"/>
      <c r="AJ40" s="1134"/>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1"/>
      <c r="BF40" s="1121"/>
      <c r="BG40" s="1121"/>
      <c r="BH40" s="1121"/>
      <c r="BI40" s="1122"/>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26"/>
      <c r="C41" s="1127"/>
      <c r="D41" s="1127"/>
      <c r="E41" s="1127"/>
      <c r="F41" s="1127"/>
      <c r="G41" s="1127"/>
      <c r="H41" s="1127"/>
      <c r="I41" s="1127"/>
      <c r="J41" s="1127"/>
      <c r="K41" s="1127"/>
      <c r="L41" s="1127"/>
      <c r="M41" s="1127"/>
      <c r="N41" s="1127"/>
      <c r="O41" s="1127"/>
      <c r="P41" s="1128"/>
      <c r="Q41" s="1138"/>
      <c r="R41" s="1139"/>
      <c r="S41" s="1139"/>
      <c r="T41" s="1139"/>
      <c r="U41" s="1139"/>
      <c r="V41" s="1139"/>
      <c r="W41" s="1139"/>
      <c r="X41" s="1139"/>
      <c r="Y41" s="1139"/>
      <c r="Z41" s="1139"/>
      <c r="AA41" s="1139"/>
      <c r="AB41" s="1139"/>
      <c r="AC41" s="1139"/>
      <c r="AD41" s="1139"/>
      <c r="AE41" s="1140"/>
      <c r="AF41" s="1132"/>
      <c r="AG41" s="1133"/>
      <c r="AH41" s="1133"/>
      <c r="AI41" s="1133"/>
      <c r="AJ41" s="1134"/>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1"/>
      <c r="BF41" s="1121"/>
      <c r="BG41" s="1121"/>
      <c r="BH41" s="1121"/>
      <c r="BI41" s="1122"/>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26"/>
      <c r="C42" s="1127"/>
      <c r="D42" s="1127"/>
      <c r="E42" s="1127"/>
      <c r="F42" s="1127"/>
      <c r="G42" s="1127"/>
      <c r="H42" s="1127"/>
      <c r="I42" s="1127"/>
      <c r="J42" s="1127"/>
      <c r="K42" s="1127"/>
      <c r="L42" s="1127"/>
      <c r="M42" s="1127"/>
      <c r="N42" s="1127"/>
      <c r="O42" s="1127"/>
      <c r="P42" s="1128"/>
      <c r="Q42" s="1138"/>
      <c r="R42" s="1139"/>
      <c r="S42" s="1139"/>
      <c r="T42" s="1139"/>
      <c r="U42" s="1139"/>
      <c r="V42" s="1139"/>
      <c r="W42" s="1139"/>
      <c r="X42" s="1139"/>
      <c r="Y42" s="1139"/>
      <c r="Z42" s="1139"/>
      <c r="AA42" s="1139"/>
      <c r="AB42" s="1139"/>
      <c r="AC42" s="1139"/>
      <c r="AD42" s="1139"/>
      <c r="AE42" s="1140"/>
      <c r="AF42" s="1132"/>
      <c r="AG42" s="1133"/>
      <c r="AH42" s="1133"/>
      <c r="AI42" s="1133"/>
      <c r="AJ42" s="1134"/>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1"/>
      <c r="BF42" s="1121"/>
      <c r="BG42" s="1121"/>
      <c r="BH42" s="1121"/>
      <c r="BI42" s="1122"/>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26"/>
      <c r="C43" s="1127"/>
      <c r="D43" s="1127"/>
      <c r="E43" s="1127"/>
      <c r="F43" s="1127"/>
      <c r="G43" s="1127"/>
      <c r="H43" s="1127"/>
      <c r="I43" s="1127"/>
      <c r="J43" s="1127"/>
      <c r="K43" s="1127"/>
      <c r="L43" s="1127"/>
      <c r="M43" s="1127"/>
      <c r="N43" s="1127"/>
      <c r="O43" s="1127"/>
      <c r="P43" s="1128"/>
      <c r="Q43" s="1138"/>
      <c r="R43" s="1139"/>
      <c r="S43" s="1139"/>
      <c r="T43" s="1139"/>
      <c r="U43" s="1139"/>
      <c r="V43" s="1139"/>
      <c r="W43" s="1139"/>
      <c r="X43" s="1139"/>
      <c r="Y43" s="1139"/>
      <c r="Z43" s="1139"/>
      <c r="AA43" s="1139"/>
      <c r="AB43" s="1139"/>
      <c r="AC43" s="1139"/>
      <c r="AD43" s="1139"/>
      <c r="AE43" s="1140"/>
      <c r="AF43" s="1132"/>
      <c r="AG43" s="1133"/>
      <c r="AH43" s="1133"/>
      <c r="AI43" s="1133"/>
      <c r="AJ43" s="1134"/>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1"/>
      <c r="BF43" s="1121"/>
      <c r="BG43" s="1121"/>
      <c r="BH43" s="1121"/>
      <c r="BI43" s="1122"/>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26"/>
      <c r="C44" s="1127"/>
      <c r="D44" s="1127"/>
      <c r="E44" s="1127"/>
      <c r="F44" s="1127"/>
      <c r="G44" s="1127"/>
      <c r="H44" s="1127"/>
      <c r="I44" s="1127"/>
      <c r="J44" s="1127"/>
      <c r="K44" s="1127"/>
      <c r="L44" s="1127"/>
      <c r="M44" s="1127"/>
      <c r="N44" s="1127"/>
      <c r="O44" s="1127"/>
      <c r="P44" s="1128"/>
      <c r="Q44" s="1138"/>
      <c r="R44" s="1139"/>
      <c r="S44" s="1139"/>
      <c r="T44" s="1139"/>
      <c r="U44" s="1139"/>
      <c r="V44" s="1139"/>
      <c r="W44" s="1139"/>
      <c r="X44" s="1139"/>
      <c r="Y44" s="1139"/>
      <c r="Z44" s="1139"/>
      <c r="AA44" s="1139"/>
      <c r="AB44" s="1139"/>
      <c r="AC44" s="1139"/>
      <c r="AD44" s="1139"/>
      <c r="AE44" s="1140"/>
      <c r="AF44" s="1132"/>
      <c r="AG44" s="1133"/>
      <c r="AH44" s="1133"/>
      <c r="AI44" s="1133"/>
      <c r="AJ44" s="1134"/>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1"/>
      <c r="BF44" s="1121"/>
      <c r="BG44" s="1121"/>
      <c r="BH44" s="1121"/>
      <c r="BI44" s="1122"/>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26"/>
      <c r="C45" s="1127"/>
      <c r="D45" s="1127"/>
      <c r="E45" s="1127"/>
      <c r="F45" s="1127"/>
      <c r="G45" s="1127"/>
      <c r="H45" s="1127"/>
      <c r="I45" s="1127"/>
      <c r="J45" s="1127"/>
      <c r="K45" s="1127"/>
      <c r="L45" s="1127"/>
      <c r="M45" s="1127"/>
      <c r="N45" s="1127"/>
      <c r="O45" s="1127"/>
      <c r="P45" s="1128"/>
      <c r="Q45" s="1138"/>
      <c r="R45" s="1139"/>
      <c r="S45" s="1139"/>
      <c r="T45" s="1139"/>
      <c r="U45" s="1139"/>
      <c r="V45" s="1139"/>
      <c r="W45" s="1139"/>
      <c r="X45" s="1139"/>
      <c r="Y45" s="1139"/>
      <c r="Z45" s="1139"/>
      <c r="AA45" s="1139"/>
      <c r="AB45" s="1139"/>
      <c r="AC45" s="1139"/>
      <c r="AD45" s="1139"/>
      <c r="AE45" s="1140"/>
      <c r="AF45" s="1132"/>
      <c r="AG45" s="1133"/>
      <c r="AH45" s="1133"/>
      <c r="AI45" s="1133"/>
      <c r="AJ45" s="1134"/>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1"/>
      <c r="BF45" s="1121"/>
      <c r="BG45" s="1121"/>
      <c r="BH45" s="1121"/>
      <c r="BI45" s="1122"/>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26"/>
      <c r="C46" s="1127"/>
      <c r="D46" s="1127"/>
      <c r="E46" s="1127"/>
      <c r="F46" s="1127"/>
      <c r="G46" s="1127"/>
      <c r="H46" s="1127"/>
      <c r="I46" s="1127"/>
      <c r="J46" s="1127"/>
      <c r="K46" s="1127"/>
      <c r="L46" s="1127"/>
      <c r="M46" s="1127"/>
      <c r="N46" s="1127"/>
      <c r="O46" s="1127"/>
      <c r="P46" s="1128"/>
      <c r="Q46" s="1138"/>
      <c r="R46" s="1139"/>
      <c r="S46" s="1139"/>
      <c r="T46" s="1139"/>
      <c r="U46" s="1139"/>
      <c r="V46" s="1139"/>
      <c r="W46" s="1139"/>
      <c r="X46" s="1139"/>
      <c r="Y46" s="1139"/>
      <c r="Z46" s="1139"/>
      <c r="AA46" s="1139"/>
      <c r="AB46" s="1139"/>
      <c r="AC46" s="1139"/>
      <c r="AD46" s="1139"/>
      <c r="AE46" s="1140"/>
      <c r="AF46" s="1132"/>
      <c r="AG46" s="1133"/>
      <c r="AH46" s="1133"/>
      <c r="AI46" s="1133"/>
      <c r="AJ46" s="1134"/>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1"/>
      <c r="BF46" s="1121"/>
      <c r="BG46" s="1121"/>
      <c r="BH46" s="1121"/>
      <c r="BI46" s="1122"/>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26"/>
      <c r="C47" s="1127"/>
      <c r="D47" s="1127"/>
      <c r="E47" s="1127"/>
      <c r="F47" s="1127"/>
      <c r="G47" s="1127"/>
      <c r="H47" s="1127"/>
      <c r="I47" s="1127"/>
      <c r="J47" s="1127"/>
      <c r="K47" s="1127"/>
      <c r="L47" s="1127"/>
      <c r="M47" s="1127"/>
      <c r="N47" s="1127"/>
      <c r="O47" s="1127"/>
      <c r="P47" s="1128"/>
      <c r="Q47" s="1138"/>
      <c r="R47" s="1139"/>
      <c r="S47" s="1139"/>
      <c r="T47" s="1139"/>
      <c r="U47" s="1139"/>
      <c r="V47" s="1139"/>
      <c r="W47" s="1139"/>
      <c r="X47" s="1139"/>
      <c r="Y47" s="1139"/>
      <c r="Z47" s="1139"/>
      <c r="AA47" s="1139"/>
      <c r="AB47" s="1139"/>
      <c r="AC47" s="1139"/>
      <c r="AD47" s="1139"/>
      <c r="AE47" s="1140"/>
      <c r="AF47" s="1132"/>
      <c r="AG47" s="1133"/>
      <c r="AH47" s="1133"/>
      <c r="AI47" s="1133"/>
      <c r="AJ47" s="1134"/>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1"/>
      <c r="BF47" s="1121"/>
      <c r="BG47" s="1121"/>
      <c r="BH47" s="1121"/>
      <c r="BI47" s="1122"/>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26"/>
      <c r="C48" s="1127"/>
      <c r="D48" s="1127"/>
      <c r="E48" s="1127"/>
      <c r="F48" s="1127"/>
      <c r="G48" s="1127"/>
      <c r="H48" s="1127"/>
      <c r="I48" s="1127"/>
      <c r="J48" s="1127"/>
      <c r="K48" s="1127"/>
      <c r="L48" s="1127"/>
      <c r="M48" s="1127"/>
      <c r="N48" s="1127"/>
      <c r="O48" s="1127"/>
      <c r="P48" s="1128"/>
      <c r="Q48" s="1138"/>
      <c r="R48" s="1139"/>
      <c r="S48" s="1139"/>
      <c r="T48" s="1139"/>
      <c r="U48" s="1139"/>
      <c r="V48" s="1139"/>
      <c r="W48" s="1139"/>
      <c r="X48" s="1139"/>
      <c r="Y48" s="1139"/>
      <c r="Z48" s="1139"/>
      <c r="AA48" s="1139"/>
      <c r="AB48" s="1139"/>
      <c r="AC48" s="1139"/>
      <c r="AD48" s="1139"/>
      <c r="AE48" s="1140"/>
      <c r="AF48" s="1132"/>
      <c r="AG48" s="1133"/>
      <c r="AH48" s="1133"/>
      <c r="AI48" s="1133"/>
      <c r="AJ48" s="1134"/>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1"/>
      <c r="BF48" s="1121"/>
      <c r="BG48" s="1121"/>
      <c r="BH48" s="1121"/>
      <c r="BI48" s="1122"/>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26"/>
      <c r="C49" s="1127"/>
      <c r="D49" s="1127"/>
      <c r="E49" s="1127"/>
      <c r="F49" s="1127"/>
      <c r="G49" s="1127"/>
      <c r="H49" s="1127"/>
      <c r="I49" s="1127"/>
      <c r="J49" s="1127"/>
      <c r="K49" s="1127"/>
      <c r="L49" s="1127"/>
      <c r="M49" s="1127"/>
      <c r="N49" s="1127"/>
      <c r="O49" s="1127"/>
      <c r="P49" s="1128"/>
      <c r="Q49" s="1138"/>
      <c r="R49" s="1139"/>
      <c r="S49" s="1139"/>
      <c r="T49" s="1139"/>
      <c r="U49" s="1139"/>
      <c r="V49" s="1139"/>
      <c r="W49" s="1139"/>
      <c r="X49" s="1139"/>
      <c r="Y49" s="1139"/>
      <c r="Z49" s="1139"/>
      <c r="AA49" s="1139"/>
      <c r="AB49" s="1139"/>
      <c r="AC49" s="1139"/>
      <c r="AD49" s="1139"/>
      <c r="AE49" s="1140"/>
      <c r="AF49" s="1132"/>
      <c r="AG49" s="1133"/>
      <c r="AH49" s="1133"/>
      <c r="AI49" s="1133"/>
      <c r="AJ49" s="1134"/>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1"/>
      <c r="BF49" s="1121"/>
      <c r="BG49" s="1121"/>
      <c r="BH49" s="1121"/>
      <c r="BI49" s="1122"/>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26"/>
      <c r="C50" s="1127"/>
      <c r="D50" s="1127"/>
      <c r="E50" s="1127"/>
      <c r="F50" s="1127"/>
      <c r="G50" s="1127"/>
      <c r="H50" s="1127"/>
      <c r="I50" s="1127"/>
      <c r="J50" s="1127"/>
      <c r="K50" s="1127"/>
      <c r="L50" s="1127"/>
      <c r="M50" s="1127"/>
      <c r="N50" s="1127"/>
      <c r="O50" s="1127"/>
      <c r="P50" s="1128"/>
      <c r="Q50" s="1129"/>
      <c r="R50" s="1130"/>
      <c r="S50" s="1130"/>
      <c r="T50" s="1130"/>
      <c r="U50" s="1130"/>
      <c r="V50" s="1130"/>
      <c r="W50" s="1130"/>
      <c r="X50" s="1130"/>
      <c r="Y50" s="1130"/>
      <c r="Z50" s="1130"/>
      <c r="AA50" s="1130"/>
      <c r="AB50" s="1130"/>
      <c r="AC50" s="1130"/>
      <c r="AD50" s="1130"/>
      <c r="AE50" s="1131"/>
      <c r="AF50" s="1132"/>
      <c r="AG50" s="1133"/>
      <c r="AH50" s="1133"/>
      <c r="AI50" s="1133"/>
      <c r="AJ50" s="1134"/>
      <c r="AK50" s="1135"/>
      <c r="AL50" s="1130"/>
      <c r="AM50" s="1130"/>
      <c r="AN50" s="1130"/>
      <c r="AO50" s="1130"/>
      <c r="AP50" s="1130"/>
      <c r="AQ50" s="1130"/>
      <c r="AR50" s="1130"/>
      <c r="AS50" s="1130"/>
      <c r="AT50" s="1130"/>
      <c r="AU50" s="1130"/>
      <c r="AV50" s="1130"/>
      <c r="AW50" s="1130"/>
      <c r="AX50" s="1130"/>
      <c r="AY50" s="1130"/>
      <c r="AZ50" s="1136"/>
      <c r="BA50" s="1136"/>
      <c r="BB50" s="1136"/>
      <c r="BC50" s="1136"/>
      <c r="BD50" s="1136"/>
      <c r="BE50" s="1121"/>
      <c r="BF50" s="1121"/>
      <c r="BG50" s="1121"/>
      <c r="BH50" s="1121"/>
      <c r="BI50" s="1122"/>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26"/>
      <c r="C51" s="1127"/>
      <c r="D51" s="1127"/>
      <c r="E51" s="1127"/>
      <c r="F51" s="1127"/>
      <c r="G51" s="1127"/>
      <c r="H51" s="1127"/>
      <c r="I51" s="1127"/>
      <c r="J51" s="1127"/>
      <c r="K51" s="1127"/>
      <c r="L51" s="1127"/>
      <c r="M51" s="1127"/>
      <c r="N51" s="1127"/>
      <c r="O51" s="1127"/>
      <c r="P51" s="1128"/>
      <c r="Q51" s="1129"/>
      <c r="R51" s="1130"/>
      <c r="S51" s="1130"/>
      <c r="T51" s="1130"/>
      <c r="U51" s="1130"/>
      <c r="V51" s="1130"/>
      <c r="W51" s="1130"/>
      <c r="X51" s="1130"/>
      <c r="Y51" s="1130"/>
      <c r="Z51" s="1130"/>
      <c r="AA51" s="1130"/>
      <c r="AB51" s="1130"/>
      <c r="AC51" s="1130"/>
      <c r="AD51" s="1130"/>
      <c r="AE51" s="1131"/>
      <c r="AF51" s="1132"/>
      <c r="AG51" s="1133"/>
      <c r="AH51" s="1133"/>
      <c r="AI51" s="1133"/>
      <c r="AJ51" s="1134"/>
      <c r="AK51" s="1135"/>
      <c r="AL51" s="1130"/>
      <c r="AM51" s="1130"/>
      <c r="AN51" s="1130"/>
      <c r="AO51" s="1130"/>
      <c r="AP51" s="1130"/>
      <c r="AQ51" s="1130"/>
      <c r="AR51" s="1130"/>
      <c r="AS51" s="1130"/>
      <c r="AT51" s="1130"/>
      <c r="AU51" s="1130"/>
      <c r="AV51" s="1130"/>
      <c r="AW51" s="1130"/>
      <c r="AX51" s="1130"/>
      <c r="AY51" s="1130"/>
      <c r="AZ51" s="1136"/>
      <c r="BA51" s="1136"/>
      <c r="BB51" s="1136"/>
      <c r="BC51" s="1136"/>
      <c r="BD51" s="1136"/>
      <c r="BE51" s="1121"/>
      <c r="BF51" s="1121"/>
      <c r="BG51" s="1121"/>
      <c r="BH51" s="1121"/>
      <c r="BI51" s="1122"/>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26"/>
      <c r="C52" s="1127"/>
      <c r="D52" s="1127"/>
      <c r="E52" s="1127"/>
      <c r="F52" s="1127"/>
      <c r="G52" s="1127"/>
      <c r="H52" s="1127"/>
      <c r="I52" s="1127"/>
      <c r="J52" s="1127"/>
      <c r="K52" s="1127"/>
      <c r="L52" s="1127"/>
      <c r="M52" s="1127"/>
      <c r="N52" s="1127"/>
      <c r="O52" s="1127"/>
      <c r="P52" s="1128"/>
      <c r="Q52" s="1129"/>
      <c r="R52" s="1130"/>
      <c r="S52" s="1130"/>
      <c r="T52" s="1130"/>
      <c r="U52" s="1130"/>
      <c r="V52" s="1130"/>
      <c r="W52" s="1130"/>
      <c r="X52" s="1130"/>
      <c r="Y52" s="1130"/>
      <c r="Z52" s="1130"/>
      <c r="AA52" s="1130"/>
      <c r="AB52" s="1130"/>
      <c r="AC52" s="1130"/>
      <c r="AD52" s="1130"/>
      <c r="AE52" s="1131"/>
      <c r="AF52" s="1132"/>
      <c r="AG52" s="1133"/>
      <c r="AH52" s="1133"/>
      <c r="AI52" s="1133"/>
      <c r="AJ52" s="1134"/>
      <c r="AK52" s="1135"/>
      <c r="AL52" s="1130"/>
      <c r="AM52" s="1130"/>
      <c r="AN52" s="1130"/>
      <c r="AO52" s="1130"/>
      <c r="AP52" s="1130"/>
      <c r="AQ52" s="1130"/>
      <c r="AR52" s="1130"/>
      <c r="AS52" s="1130"/>
      <c r="AT52" s="1130"/>
      <c r="AU52" s="1130"/>
      <c r="AV52" s="1130"/>
      <c r="AW52" s="1130"/>
      <c r="AX52" s="1130"/>
      <c r="AY52" s="1130"/>
      <c r="AZ52" s="1136"/>
      <c r="BA52" s="1136"/>
      <c r="BB52" s="1136"/>
      <c r="BC52" s="1136"/>
      <c r="BD52" s="1136"/>
      <c r="BE52" s="1121"/>
      <c r="BF52" s="1121"/>
      <c r="BG52" s="1121"/>
      <c r="BH52" s="1121"/>
      <c r="BI52" s="1122"/>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26"/>
      <c r="C53" s="1127"/>
      <c r="D53" s="1127"/>
      <c r="E53" s="1127"/>
      <c r="F53" s="1127"/>
      <c r="G53" s="1127"/>
      <c r="H53" s="1127"/>
      <c r="I53" s="1127"/>
      <c r="J53" s="1127"/>
      <c r="K53" s="1127"/>
      <c r="L53" s="1127"/>
      <c r="M53" s="1127"/>
      <c r="N53" s="1127"/>
      <c r="O53" s="1127"/>
      <c r="P53" s="1128"/>
      <c r="Q53" s="1129"/>
      <c r="R53" s="1130"/>
      <c r="S53" s="1130"/>
      <c r="T53" s="1130"/>
      <c r="U53" s="1130"/>
      <c r="V53" s="1130"/>
      <c r="W53" s="1130"/>
      <c r="X53" s="1130"/>
      <c r="Y53" s="1130"/>
      <c r="Z53" s="1130"/>
      <c r="AA53" s="1130"/>
      <c r="AB53" s="1130"/>
      <c r="AC53" s="1130"/>
      <c r="AD53" s="1130"/>
      <c r="AE53" s="1131"/>
      <c r="AF53" s="1132"/>
      <c r="AG53" s="1133"/>
      <c r="AH53" s="1133"/>
      <c r="AI53" s="1133"/>
      <c r="AJ53" s="1134"/>
      <c r="AK53" s="1135"/>
      <c r="AL53" s="1130"/>
      <c r="AM53" s="1130"/>
      <c r="AN53" s="1130"/>
      <c r="AO53" s="1130"/>
      <c r="AP53" s="1130"/>
      <c r="AQ53" s="1130"/>
      <c r="AR53" s="1130"/>
      <c r="AS53" s="1130"/>
      <c r="AT53" s="1130"/>
      <c r="AU53" s="1130"/>
      <c r="AV53" s="1130"/>
      <c r="AW53" s="1130"/>
      <c r="AX53" s="1130"/>
      <c r="AY53" s="1130"/>
      <c r="AZ53" s="1136"/>
      <c r="BA53" s="1136"/>
      <c r="BB53" s="1136"/>
      <c r="BC53" s="1136"/>
      <c r="BD53" s="1136"/>
      <c r="BE53" s="1121"/>
      <c r="BF53" s="1121"/>
      <c r="BG53" s="1121"/>
      <c r="BH53" s="1121"/>
      <c r="BI53" s="1122"/>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26"/>
      <c r="C54" s="1127"/>
      <c r="D54" s="1127"/>
      <c r="E54" s="1127"/>
      <c r="F54" s="1127"/>
      <c r="G54" s="1127"/>
      <c r="H54" s="1127"/>
      <c r="I54" s="1127"/>
      <c r="J54" s="1127"/>
      <c r="K54" s="1127"/>
      <c r="L54" s="1127"/>
      <c r="M54" s="1127"/>
      <c r="N54" s="1127"/>
      <c r="O54" s="1127"/>
      <c r="P54" s="1128"/>
      <c r="Q54" s="1129"/>
      <c r="R54" s="1130"/>
      <c r="S54" s="1130"/>
      <c r="T54" s="1130"/>
      <c r="U54" s="1130"/>
      <c r="V54" s="1130"/>
      <c r="W54" s="1130"/>
      <c r="X54" s="1130"/>
      <c r="Y54" s="1130"/>
      <c r="Z54" s="1130"/>
      <c r="AA54" s="1130"/>
      <c r="AB54" s="1130"/>
      <c r="AC54" s="1130"/>
      <c r="AD54" s="1130"/>
      <c r="AE54" s="1131"/>
      <c r="AF54" s="1132"/>
      <c r="AG54" s="1133"/>
      <c r="AH54" s="1133"/>
      <c r="AI54" s="1133"/>
      <c r="AJ54" s="1134"/>
      <c r="AK54" s="1135"/>
      <c r="AL54" s="1130"/>
      <c r="AM54" s="1130"/>
      <c r="AN54" s="1130"/>
      <c r="AO54" s="1130"/>
      <c r="AP54" s="1130"/>
      <c r="AQ54" s="1130"/>
      <c r="AR54" s="1130"/>
      <c r="AS54" s="1130"/>
      <c r="AT54" s="1130"/>
      <c r="AU54" s="1130"/>
      <c r="AV54" s="1130"/>
      <c r="AW54" s="1130"/>
      <c r="AX54" s="1130"/>
      <c r="AY54" s="1130"/>
      <c r="AZ54" s="1136"/>
      <c r="BA54" s="1136"/>
      <c r="BB54" s="1136"/>
      <c r="BC54" s="1136"/>
      <c r="BD54" s="1136"/>
      <c r="BE54" s="1121"/>
      <c r="BF54" s="1121"/>
      <c r="BG54" s="1121"/>
      <c r="BH54" s="1121"/>
      <c r="BI54" s="1122"/>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26"/>
      <c r="C55" s="1127"/>
      <c r="D55" s="1127"/>
      <c r="E55" s="1127"/>
      <c r="F55" s="1127"/>
      <c r="G55" s="1127"/>
      <c r="H55" s="1127"/>
      <c r="I55" s="1127"/>
      <c r="J55" s="1127"/>
      <c r="K55" s="1127"/>
      <c r="L55" s="1127"/>
      <c r="M55" s="1127"/>
      <c r="N55" s="1127"/>
      <c r="O55" s="1127"/>
      <c r="P55" s="1128"/>
      <c r="Q55" s="1129"/>
      <c r="R55" s="1130"/>
      <c r="S55" s="1130"/>
      <c r="T55" s="1130"/>
      <c r="U55" s="1130"/>
      <c r="V55" s="1130"/>
      <c r="W55" s="1130"/>
      <c r="X55" s="1130"/>
      <c r="Y55" s="1130"/>
      <c r="Z55" s="1130"/>
      <c r="AA55" s="1130"/>
      <c r="AB55" s="1130"/>
      <c r="AC55" s="1130"/>
      <c r="AD55" s="1130"/>
      <c r="AE55" s="1131"/>
      <c r="AF55" s="1132"/>
      <c r="AG55" s="1133"/>
      <c r="AH55" s="1133"/>
      <c r="AI55" s="1133"/>
      <c r="AJ55" s="1134"/>
      <c r="AK55" s="1135"/>
      <c r="AL55" s="1130"/>
      <c r="AM55" s="1130"/>
      <c r="AN55" s="1130"/>
      <c r="AO55" s="1130"/>
      <c r="AP55" s="1130"/>
      <c r="AQ55" s="1130"/>
      <c r="AR55" s="1130"/>
      <c r="AS55" s="1130"/>
      <c r="AT55" s="1130"/>
      <c r="AU55" s="1130"/>
      <c r="AV55" s="1130"/>
      <c r="AW55" s="1130"/>
      <c r="AX55" s="1130"/>
      <c r="AY55" s="1130"/>
      <c r="AZ55" s="1136"/>
      <c r="BA55" s="1136"/>
      <c r="BB55" s="1136"/>
      <c r="BC55" s="1136"/>
      <c r="BD55" s="1136"/>
      <c r="BE55" s="1121"/>
      <c r="BF55" s="1121"/>
      <c r="BG55" s="1121"/>
      <c r="BH55" s="1121"/>
      <c r="BI55" s="1122"/>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26"/>
      <c r="C56" s="1127"/>
      <c r="D56" s="1127"/>
      <c r="E56" s="1127"/>
      <c r="F56" s="1127"/>
      <c r="G56" s="1127"/>
      <c r="H56" s="1127"/>
      <c r="I56" s="1127"/>
      <c r="J56" s="1127"/>
      <c r="K56" s="1127"/>
      <c r="L56" s="1127"/>
      <c r="M56" s="1127"/>
      <c r="N56" s="1127"/>
      <c r="O56" s="1127"/>
      <c r="P56" s="1128"/>
      <c r="Q56" s="1129"/>
      <c r="R56" s="1130"/>
      <c r="S56" s="1130"/>
      <c r="T56" s="1130"/>
      <c r="U56" s="1130"/>
      <c r="V56" s="1130"/>
      <c r="W56" s="1130"/>
      <c r="X56" s="1130"/>
      <c r="Y56" s="1130"/>
      <c r="Z56" s="1130"/>
      <c r="AA56" s="1130"/>
      <c r="AB56" s="1130"/>
      <c r="AC56" s="1130"/>
      <c r="AD56" s="1130"/>
      <c r="AE56" s="1131"/>
      <c r="AF56" s="1132"/>
      <c r="AG56" s="1133"/>
      <c r="AH56" s="1133"/>
      <c r="AI56" s="1133"/>
      <c r="AJ56" s="1134"/>
      <c r="AK56" s="1135"/>
      <c r="AL56" s="1130"/>
      <c r="AM56" s="1130"/>
      <c r="AN56" s="1130"/>
      <c r="AO56" s="1130"/>
      <c r="AP56" s="1130"/>
      <c r="AQ56" s="1130"/>
      <c r="AR56" s="1130"/>
      <c r="AS56" s="1130"/>
      <c r="AT56" s="1130"/>
      <c r="AU56" s="1130"/>
      <c r="AV56" s="1130"/>
      <c r="AW56" s="1130"/>
      <c r="AX56" s="1130"/>
      <c r="AY56" s="1130"/>
      <c r="AZ56" s="1136"/>
      <c r="BA56" s="1136"/>
      <c r="BB56" s="1136"/>
      <c r="BC56" s="1136"/>
      <c r="BD56" s="1136"/>
      <c r="BE56" s="1121"/>
      <c r="BF56" s="1121"/>
      <c r="BG56" s="1121"/>
      <c r="BH56" s="1121"/>
      <c r="BI56" s="1122"/>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26"/>
      <c r="C57" s="1127"/>
      <c r="D57" s="1127"/>
      <c r="E57" s="1127"/>
      <c r="F57" s="1127"/>
      <c r="G57" s="1127"/>
      <c r="H57" s="1127"/>
      <c r="I57" s="1127"/>
      <c r="J57" s="1127"/>
      <c r="K57" s="1127"/>
      <c r="L57" s="1127"/>
      <c r="M57" s="1127"/>
      <c r="N57" s="1127"/>
      <c r="O57" s="1127"/>
      <c r="P57" s="1128"/>
      <c r="Q57" s="1129"/>
      <c r="R57" s="1130"/>
      <c r="S57" s="1130"/>
      <c r="T57" s="1130"/>
      <c r="U57" s="1130"/>
      <c r="V57" s="1130"/>
      <c r="W57" s="1130"/>
      <c r="X57" s="1130"/>
      <c r="Y57" s="1130"/>
      <c r="Z57" s="1130"/>
      <c r="AA57" s="1130"/>
      <c r="AB57" s="1130"/>
      <c r="AC57" s="1130"/>
      <c r="AD57" s="1130"/>
      <c r="AE57" s="1131"/>
      <c r="AF57" s="1132"/>
      <c r="AG57" s="1133"/>
      <c r="AH57" s="1133"/>
      <c r="AI57" s="1133"/>
      <c r="AJ57" s="1134"/>
      <c r="AK57" s="1135"/>
      <c r="AL57" s="1130"/>
      <c r="AM57" s="1130"/>
      <c r="AN57" s="1130"/>
      <c r="AO57" s="1130"/>
      <c r="AP57" s="1130"/>
      <c r="AQ57" s="1130"/>
      <c r="AR57" s="1130"/>
      <c r="AS57" s="1130"/>
      <c r="AT57" s="1130"/>
      <c r="AU57" s="1130"/>
      <c r="AV57" s="1130"/>
      <c r="AW57" s="1130"/>
      <c r="AX57" s="1130"/>
      <c r="AY57" s="1130"/>
      <c r="AZ57" s="1136"/>
      <c r="BA57" s="1136"/>
      <c r="BB57" s="1136"/>
      <c r="BC57" s="1136"/>
      <c r="BD57" s="1136"/>
      <c r="BE57" s="1121"/>
      <c r="BF57" s="1121"/>
      <c r="BG57" s="1121"/>
      <c r="BH57" s="1121"/>
      <c r="BI57" s="1122"/>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26"/>
      <c r="C58" s="1127"/>
      <c r="D58" s="1127"/>
      <c r="E58" s="1127"/>
      <c r="F58" s="1127"/>
      <c r="G58" s="1127"/>
      <c r="H58" s="1127"/>
      <c r="I58" s="1127"/>
      <c r="J58" s="1127"/>
      <c r="K58" s="1127"/>
      <c r="L58" s="1127"/>
      <c r="M58" s="1127"/>
      <c r="N58" s="1127"/>
      <c r="O58" s="1127"/>
      <c r="P58" s="1128"/>
      <c r="Q58" s="1129"/>
      <c r="R58" s="1130"/>
      <c r="S58" s="1130"/>
      <c r="T58" s="1130"/>
      <c r="U58" s="1130"/>
      <c r="V58" s="1130"/>
      <c r="W58" s="1130"/>
      <c r="X58" s="1130"/>
      <c r="Y58" s="1130"/>
      <c r="Z58" s="1130"/>
      <c r="AA58" s="1130"/>
      <c r="AB58" s="1130"/>
      <c r="AC58" s="1130"/>
      <c r="AD58" s="1130"/>
      <c r="AE58" s="1131"/>
      <c r="AF58" s="1132"/>
      <c r="AG58" s="1133"/>
      <c r="AH58" s="1133"/>
      <c r="AI58" s="1133"/>
      <c r="AJ58" s="1134"/>
      <c r="AK58" s="1135"/>
      <c r="AL58" s="1130"/>
      <c r="AM58" s="1130"/>
      <c r="AN58" s="1130"/>
      <c r="AO58" s="1130"/>
      <c r="AP58" s="1130"/>
      <c r="AQ58" s="1130"/>
      <c r="AR58" s="1130"/>
      <c r="AS58" s="1130"/>
      <c r="AT58" s="1130"/>
      <c r="AU58" s="1130"/>
      <c r="AV58" s="1130"/>
      <c r="AW58" s="1130"/>
      <c r="AX58" s="1130"/>
      <c r="AY58" s="1130"/>
      <c r="AZ58" s="1136"/>
      <c r="BA58" s="1136"/>
      <c r="BB58" s="1136"/>
      <c r="BC58" s="1136"/>
      <c r="BD58" s="1136"/>
      <c r="BE58" s="1121"/>
      <c r="BF58" s="1121"/>
      <c r="BG58" s="1121"/>
      <c r="BH58" s="1121"/>
      <c r="BI58" s="1122"/>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26"/>
      <c r="C59" s="1127"/>
      <c r="D59" s="1127"/>
      <c r="E59" s="1127"/>
      <c r="F59" s="1127"/>
      <c r="G59" s="1127"/>
      <c r="H59" s="1127"/>
      <c r="I59" s="1127"/>
      <c r="J59" s="1127"/>
      <c r="K59" s="1127"/>
      <c r="L59" s="1127"/>
      <c r="M59" s="1127"/>
      <c r="N59" s="1127"/>
      <c r="O59" s="1127"/>
      <c r="P59" s="1128"/>
      <c r="Q59" s="1129"/>
      <c r="R59" s="1130"/>
      <c r="S59" s="1130"/>
      <c r="T59" s="1130"/>
      <c r="U59" s="1130"/>
      <c r="V59" s="1130"/>
      <c r="W59" s="1130"/>
      <c r="X59" s="1130"/>
      <c r="Y59" s="1130"/>
      <c r="Z59" s="1130"/>
      <c r="AA59" s="1130"/>
      <c r="AB59" s="1130"/>
      <c r="AC59" s="1130"/>
      <c r="AD59" s="1130"/>
      <c r="AE59" s="1131"/>
      <c r="AF59" s="1132"/>
      <c r="AG59" s="1133"/>
      <c r="AH59" s="1133"/>
      <c r="AI59" s="1133"/>
      <c r="AJ59" s="1134"/>
      <c r="AK59" s="1135"/>
      <c r="AL59" s="1130"/>
      <c r="AM59" s="1130"/>
      <c r="AN59" s="1130"/>
      <c r="AO59" s="1130"/>
      <c r="AP59" s="1130"/>
      <c r="AQ59" s="1130"/>
      <c r="AR59" s="1130"/>
      <c r="AS59" s="1130"/>
      <c r="AT59" s="1130"/>
      <c r="AU59" s="1130"/>
      <c r="AV59" s="1130"/>
      <c r="AW59" s="1130"/>
      <c r="AX59" s="1130"/>
      <c r="AY59" s="1130"/>
      <c r="AZ59" s="1136"/>
      <c r="BA59" s="1136"/>
      <c r="BB59" s="1136"/>
      <c r="BC59" s="1136"/>
      <c r="BD59" s="1136"/>
      <c r="BE59" s="1121"/>
      <c r="BF59" s="1121"/>
      <c r="BG59" s="1121"/>
      <c r="BH59" s="1121"/>
      <c r="BI59" s="1122"/>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26"/>
      <c r="C60" s="1127"/>
      <c r="D60" s="1127"/>
      <c r="E60" s="1127"/>
      <c r="F60" s="1127"/>
      <c r="G60" s="1127"/>
      <c r="H60" s="1127"/>
      <c r="I60" s="1127"/>
      <c r="J60" s="1127"/>
      <c r="K60" s="1127"/>
      <c r="L60" s="1127"/>
      <c r="M60" s="1127"/>
      <c r="N60" s="1127"/>
      <c r="O60" s="1127"/>
      <c r="P60" s="1128"/>
      <c r="Q60" s="1129"/>
      <c r="R60" s="1130"/>
      <c r="S60" s="1130"/>
      <c r="T60" s="1130"/>
      <c r="U60" s="1130"/>
      <c r="V60" s="1130"/>
      <c r="W60" s="1130"/>
      <c r="X60" s="1130"/>
      <c r="Y60" s="1130"/>
      <c r="Z60" s="1130"/>
      <c r="AA60" s="1130"/>
      <c r="AB60" s="1130"/>
      <c r="AC60" s="1130"/>
      <c r="AD60" s="1130"/>
      <c r="AE60" s="1131"/>
      <c r="AF60" s="1132"/>
      <c r="AG60" s="1133"/>
      <c r="AH60" s="1133"/>
      <c r="AI60" s="1133"/>
      <c r="AJ60" s="1134"/>
      <c r="AK60" s="1135"/>
      <c r="AL60" s="1130"/>
      <c r="AM60" s="1130"/>
      <c r="AN60" s="1130"/>
      <c r="AO60" s="1130"/>
      <c r="AP60" s="1130"/>
      <c r="AQ60" s="1130"/>
      <c r="AR60" s="1130"/>
      <c r="AS60" s="1130"/>
      <c r="AT60" s="1130"/>
      <c r="AU60" s="1130"/>
      <c r="AV60" s="1130"/>
      <c r="AW60" s="1130"/>
      <c r="AX60" s="1130"/>
      <c r="AY60" s="1130"/>
      <c r="AZ60" s="1136"/>
      <c r="BA60" s="1136"/>
      <c r="BB60" s="1136"/>
      <c r="BC60" s="1136"/>
      <c r="BD60" s="1136"/>
      <c r="BE60" s="1121"/>
      <c r="BF60" s="1121"/>
      <c r="BG60" s="1121"/>
      <c r="BH60" s="1121"/>
      <c r="BI60" s="1122"/>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26"/>
      <c r="C61" s="1127"/>
      <c r="D61" s="1127"/>
      <c r="E61" s="1127"/>
      <c r="F61" s="1127"/>
      <c r="G61" s="1127"/>
      <c r="H61" s="1127"/>
      <c r="I61" s="1127"/>
      <c r="J61" s="1127"/>
      <c r="K61" s="1127"/>
      <c r="L61" s="1127"/>
      <c r="M61" s="1127"/>
      <c r="N61" s="1127"/>
      <c r="O61" s="1127"/>
      <c r="P61" s="1128"/>
      <c r="Q61" s="1129"/>
      <c r="R61" s="1130"/>
      <c r="S61" s="1130"/>
      <c r="T61" s="1130"/>
      <c r="U61" s="1130"/>
      <c r="V61" s="1130"/>
      <c r="W61" s="1130"/>
      <c r="X61" s="1130"/>
      <c r="Y61" s="1130"/>
      <c r="Z61" s="1130"/>
      <c r="AA61" s="1130"/>
      <c r="AB61" s="1130"/>
      <c r="AC61" s="1130"/>
      <c r="AD61" s="1130"/>
      <c r="AE61" s="1131"/>
      <c r="AF61" s="1132"/>
      <c r="AG61" s="1133"/>
      <c r="AH61" s="1133"/>
      <c r="AI61" s="1133"/>
      <c r="AJ61" s="1134"/>
      <c r="AK61" s="1135"/>
      <c r="AL61" s="1130"/>
      <c r="AM61" s="1130"/>
      <c r="AN61" s="1130"/>
      <c r="AO61" s="1130"/>
      <c r="AP61" s="1130"/>
      <c r="AQ61" s="1130"/>
      <c r="AR61" s="1130"/>
      <c r="AS61" s="1130"/>
      <c r="AT61" s="1130"/>
      <c r="AU61" s="1130"/>
      <c r="AV61" s="1130"/>
      <c r="AW61" s="1130"/>
      <c r="AX61" s="1130"/>
      <c r="AY61" s="1130"/>
      <c r="AZ61" s="1136"/>
      <c r="BA61" s="1136"/>
      <c r="BB61" s="1136"/>
      <c r="BC61" s="1136"/>
      <c r="BD61" s="1136"/>
      <c r="BE61" s="1121"/>
      <c r="BF61" s="1121"/>
      <c r="BG61" s="1121"/>
      <c r="BH61" s="1121"/>
      <c r="BI61" s="1122"/>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26"/>
      <c r="C62" s="1127"/>
      <c r="D62" s="1127"/>
      <c r="E62" s="1127"/>
      <c r="F62" s="1127"/>
      <c r="G62" s="1127"/>
      <c r="H62" s="1127"/>
      <c r="I62" s="1127"/>
      <c r="J62" s="1127"/>
      <c r="K62" s="1127"/>
      <c r="L62" s="1127"/>
      <c r="M62" s="1127"/>
      <c r="N62" s="1127"/>
      <c r="O62" s="1127"/>
      <c r="P62" s="1128"/>
      <c r="Q62" s="1129"/>
      <c r="R62" s="1130"/>
      <c r="S62" s="1130"/>
      <c r="T62" s="1130"/>
      <c r="U62" s="1130"/>
      <c r="V62" s="1130"/>
      <c r="W62" s="1130"/>
      <c r="X62" s="1130"/>
      <c r="Y62" s="1130"/>
      <c r="Z62" s="1130"/>
      <c r="AA62" s="1130"/>
      <c r="AB62" s="1130"/>
      <c r="AC62" s="1130"/>
      <c r="AD62" s="1130"/>
      <c r="AE62" s="1131"/>
      <c r="AF62" s="1132"/>
      <c r="AG62" s="1133"/>
      <c r="AH62" s="1133"/>
      <c r="AI62" s="1133"/>
      <c r="AJ62" s="1134"/>
      <c r="AK62" s="1135"/>
      <c r="AL62" s="1130"/>
      <c r="AM62" s="1130"/>
      <c r="AN62" s="1130"/>
      <c r="AO62" s="1130"/>
      <c r="AP62" s="1130"/>
      <c r="AQ62" s="1130"/>
      <c r="AR62" s="1130"/>
      <c r="AS62" s="1130"/>
      <c r="AT62" s="1130"/>
      <c r="AU62" s="1130"/>
      <c r="AV62" s="1130"/>
      <c r="AW62" s="1130"/>
      <c r="AX62" s="1130"/>
      <c r="AY62" s="1130"/>
      <c r="AZ62" s="1136"/>
      <c r="BA62" s="1136"/>
      <c r="BB62" s="1136"/>
      <c r="BC62" s="1136"/>
      <c r="BD62" s="1136"/>
      <c r="BE62" s="1121"/>
      <c r="BF62" s="1121"/>
      <c r="BG62" s="1121"/>
      <c r="BH62" s="1121"/>
      <c r="BI62" s="1122"/>
      <c r="BJ62" s="1123" t="s">
        <v>413</v>
      </c>
      <c r="BK62" s="1124"/>
      <c r="BL62" s="1124"/>
      <c r="BM62" s="1124"/>
      <c r="BN62" s="1125"/>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394</v>
      </c>
      <c r="B63" s="1039" t="s">
        <v>414</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17"/>
      <c r="AF63" s="1118">
        <v>48</v>
      </c>
      <c r="AG63" s="1054"/>
      <c r="AH63" s="1054"/>
      <c r="AI63" s="1054"/>
      <c r="AJ63" s="1119"/>
      <c r="AK63" s="1120"/>
      <c r="AL63" s="1058"/>
      <c r="AM63" s="1058"/>
      <c r="AN63" s="1058"/>
      <c r="AO63" s="1058"/>
      <c r="AP63" s="1054"/>
      <c r="AQ63" s="1054"/>
      <c r="AR63" s="1054"/>
      <c r="AS63" s="1054"/>
      <c r="AT63" s="1054"/>
      <c r="AU63" s="1054">
        <v>87</v>
      </c>
      <c r="AV63" s="1054"/>
      <c r="AW63" s="1054"/>
      <c r="AX63" s="1054"/>
      <c r="AY63" s="1054"/>
      <c r="AZ63" s="1114"/>
      <c r="BA63" s="1114"/>
      <c r="BB63" s="1114"/>
      <c r="BC63" s="1114"/>
      <c r="BD63" s="1114"/>
      <c r="BE63" s="1055"/>
      <c r="BF63" s="1055"/>
      <c r="BG63" s="1055"/>
      <c r="BH63" s="1055"/>
      <c r="BI63" s="1056"/>
      <c r="BJ63" s="1115" t="s">
        <v>176</v>
      </c>
      <c r="BK63" s="1046"/>
      <c r="BL63" s="1046"/>
      <c r="BM63" s="1046"/>
      <c r="BN63" s="1116"/>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416</v>
      </c>
      <c r="B66" s="1091"/>
      <c r="C66" s="1091"/>
      <c r="D66" s="1091"/>
      <c r="E66" s="1091"/>
      <c r="F66" s="1091"/>
      <c r="G66" s="1091"/>
      <c r="H66" s="1091"/>
      <c r="I66" s="1091"/>
      <c r="J66" s="1091"/>
      <c r="K66" s="1091"/>
      <c r="L66" s="1091"/>
      <c r="M66" s="1091"/>
      <c r="N66" s="1091"/>
      <c r="O66" s="1091"/>
      <c r="P66" s="1092"/>
      <c r="Q66" s="1096" t="s">
        <v>398</v>
      </c>
      <c r="R66" s="1097"/>
      <c r="S66" s="1097"/>
      <c r="T66" s="1097"/>
      <c r="U66" s="1098"/>
      <c r="V66" s="1096" t="s">
        <v>399</v>
      </c>
      <c r="W66" s="1097"/>
      <c r="X66" s="1097"/>
      <c r="Y66" s="1097"/>
      <c r="Z66" s="1098"/>
      <c r="AA66" s="1096" t="s">
        <v>400</v>
      </c>
      <c r="AB66" s="1097"/>
      <c r="AC66" s="1097"/>
      <c r="AD66" s="1097"/>
      <c r="AE66" s="1098"/>
      <c r="AF66" s="1102" t="s">
        <v>401</v>
      </c>
      <c r="AG66" s="1103"/>
      <c r="AH66" s="1103"/>
      <c r="AI66" s="1103"/>
      <c r="AJ66" s="1104"/>
      <c r="AK66" s="1096" t="s">
        <v>402</v>
      </c>
      <c r="AL66" s="1091"/>
      <c r="AM66" s="1091"/>
      <c r="AN66" s="1091"/>
      <c r="AO66" s="1092"/>
      <c r="AP66" s="1096" t="s">
        <v>403</v>
      </c>
      <c r="AQ66" s="1097"/>
      <c r="AR66" s="1097"/>
      <c r="AS66" s="1097"/>
      <c r="AT66" s="1098"/>
      <c r="AU66" s="1096" t="s">
        <v>417</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579</v>
      </c>
      <c r="C68" s="1081"/>
      <c r="D68" s="1081"/>
      <c r="E68" s="1081"/>
      <c r="F68" s="1081"/>
      <c r="G68" s="1081"/>
      <c r="H68" s="1081"/>
      <c r="I68" s="1081"/>
      <c r="J68" s="1081"/>
      <c r="K68" s="1081"/>
      <c r="L68" s="1081"/>
      <c r="M68" s="1081"/>
      <c r="N68" s="1081"/>
      <c r="O68" s="1081"/>
      <c r="P68" s="1082"/>
      <c r="Q68" s="1083">
        <v>1824</v>
      </c>
      <c r="R68" s="1077"/>
      <c r="S68" s="1077"/>
      <c r="T68" s="1077"/>
      <c r="U68" s="1077"/>
      <c r="V68" s="1077">
        <v>1803</v>
      </c>
      <c r="W68" s="1077"/>
      <c r="X68" s="1077"/>
      <c r="Y68" s="1077"/>
      <c r="Z68" s="1077"/>
      <c r="AA68" s="1077">
        <v>21</v>
      </c>
      <c r="AB68" s="1077"/>
      <c r="AC68" s="1077"/>
      <c r="AD68" s="1077"/>
      <c r="AE68" s="1077"/>
      <c r="AF68" s="1077">
        <v>21</v>
      </c>
      <c r="AG68" s="1077"/>
      <c r="AH68" s="1077"/>
      <c r="AI68" s="1077"/>
      <c r="AJ68" s="1077"/>
      <c r="AK68" s="1077">
        <v>19</v>
      </c>
      <c r="AL68" s="1077"/>
      <c r="AM68" s="1077"/>
      <c r="AN68" s="1077"/>
      <c r="AO68" s="1077"/>
      <c r="AP68" s="1077">
        <v>360</v>
      </c>
      <c r="AQ68" s="1077"/>
      <c r="AR68" s="1077"/>
      <c r="AS68" s="1077"/>
      <c r="AT68" s="1077"/>
      <c r="AU68" s="1077">
        <v>20</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580</v>
      </c>
      <c r="C69" s="1070"/>
      <c r="D69" s="1070"/>
      <c r="E69" s="1070"/>
      <c r="F69" s="1070"/>
      <c r="G69" s="1070"/>
      <c r="H69" s="1070"/>
      <c r="I69" s="1070"/>
      <c r="J69" s="1070"/>
      <c r="K69" s="1070"/>
      <c r="L69" s="1070"/>
      <c r="M69" s="1070"/>
      <c r="N69" s="1070"/>
      <c r="O69" s="1070"/>
      <c r="P69" s="1071"/>
      <c r="Q69" s="1072">
        <v>11568</v>
      </c>
      <c r="R69" s="1066"/>
      <c r="S69" s="1066"/>
      <c r="T69" s="1066"/>
      <c r="U69" s="1066"/>
      <c r="V69" s="1066">
        <v>11921</v>
      </c>
      <c r="W69" s="1066"/>
      <c r="X69" s="1066"/>
      <c r="Y69" s="1066"/>
      <c r="Z69" s="1066"/>
      <c r="AA69" s="1066">
        <v>-353</v>
      </c>
      <c r="AB69" s="1066"/>
      <c r="AC69" s="1066"/>
      <c r="AD69" s="1066"/>
      <c r="AE69" s="1066"/>
      <c r="AF69" s="1066">
        <v>5706</v>
      </c>
      <c r="AG69" s="1066"/>
      <c r="AH69" s="1066"/>
      <c r="AI69" s="1066"/>
      <c r="AJ69" s="1066"/>
      <c r="AK69" s="1066" t="s">
        <v>586</v>
      </c>
      <c r="AL69" s="1066"/>
      <c r="AM69" s="1066"/>
      <c r="AN69" s="1066"/>
      <c r="AO69" s="1066"/>
      <c r="AP69" s="1066">
        <v>15913</v>
      </c>
      <c r="AQ69" s="1066"/>
      <c r="AR69" s="1066"/>
      <c r="AS69" s="1066"/>
      <c r="AT69" s="1066"/>
      <c r="AU69" s="1066">
        <v>112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581</v>
      </c>
      <c r="C70" s="1070"/>
      <c r="D70" s="1070"/>
      <c r="E70" s="1070"/>
      <c r="F70" s="1070"/>
      <c r="G70" s="1070"/>
      <c r="H70" s="1070"/>
      <c r="I70" s="1070"/>
      <c r="J70" s="1070"/>
      <c r="K70" s="1070"/>
      <c r="L70" s="1070"/>
      <c r="M70" s="1070"/>
      <c r="N70" s="1070"/>
      <c r="O70" s="1070"/>
      <c r="P70" s="1071"/>
      <c r="Q70" s="1072">
        <v>418</v>
      </c>
      <c r="R70" s="1066"/>
      <c r="S70" s="1066"/>
      <c r="T70" s="1066"/>
      <c r="U70" s="1066"/>
      <c r="V70" s="1066">
        <v>482</v>
      </c>
      <c r="W70" s="1066"/>
      <c r="X70" s="1066"/>
      <c r="Y70" s="1066"/>
      <c r="Z70" s="1066"/>
      <c r="AA70" s="1066">
        <v>-64</v>
      </c>
      <c r="AB70" s="1066"/>
      <c r="AC70" s="1066"/>
      <c r="AD70" s="1066"/>
      <c r="AE70" s="1066"/>
      <c r="AF70" s="1066">
        <v>454</v>
      </c>
      <c r="AG70" s="1066"/>
      <c r="AH70" s="1066"/>
      <c r="AI70" s="1066"/>
      <c r="AJ70" s="1066"/>
      <c r="AK70" s="1066" t="s">
        <v>586</v>
      </c>
      <c r="AL70" s="1066"/>
      <c r="AM70" s="1066"/>
      <c r="AN70" s="1066"/>
      <c r="AO70" s="1066"/>
      <c r="AP70" s="1066" t="s">
        <v>587</v>
      </c>
      <c r="AQ70" s="1066"/>
      <c r="AR70" s="1066"/>
      <c r="AS70" s="1066"/>
      <c r="AT70" s="1066"/>
      <c r="AU70" s="1066" t="s">
        <v>587</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582</v>
      </c>
      <c r="C71" s="1070"/>
      <c r="D71" s="1070"/>
      <c r="E71" s="1070"/>
      <c r="F71" s="1070"/>
      <c r="G71" s="1070"/>
      <c r="H71" s="1070"/>
      <c r="I71" s="1070"/>
      <c r="J71" s="1070"/>
      <c r="K71" s="1070"/>
      <c r="L71" s="1070"/>
      <c r="M71" s="1070"/>
      <c r="N71" s="1070"/>
      <c r="O71" s="1070"/>
      <c r="P71" s="1071"/>
      <c r="Q71" s="1072">
        <v>189</v>
      </c>
      <c r="R71" s="1066"/>
      <c r="S71" s="1066"/>
      <c r="T71" s="1066"/>
      <c r="U71" s="1066"/>
      <c r="V71" s="1066">
        <v>154</v>
      </c>
      <c r="W71" s="1066"/>
      <c r="X71" s="1066"/>
      <c r="Y71" s="1066"/>
      <c r="Z71" s="1066"/>
      <c r="AA71" s="1066">
        <v>35</v>
      </c>
      <c r="AB71" s="1066"/>
      <c r="AC71" s="1066"/>
      <c r="AD71" s="1066"/>
      <c r="AE71" s="1066"/>
      <c r="AF71" s="1066">
        <v>35</v>
      </c>
      <c r="AG71" s="1066"/>
      <c r="AH71" s="1066"/>
      <c r="AI71" s="1066"/>
      <c r="AJ71" s="1066"/>
      <c r="AK71" s="1066">
        <v>41</v>
      </c>
      <c r="AL71" s="1066"/>
      <c r="AM71" s="1066"/>
      <c r="AN71" s="1066"/>
      <c r="AO71" s="1066"/>
      <c r="AP71" s="1066" t="s">
        <v>587</v>
      </c>
      <c r="AQ71" s="1066"/>
      <c r="AR71" s="1066"/>
      <c r="AS71" s="1066"/>
      <c r="AT71" s="1066"/>
      <c r="AU71" s="1066" t="s">
        <v>587</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583</v>
      </c>
      <c r="C72" s="1070"/>
      <c r="D72" s="1070"/>
      <c r="E72" s="1070"/>
      <c r="F72" s="1070"/>
      <c r="G72" s="1070"/>
      <c r="H72" s="1070"/>
      <c r="I72" s="1070"/>
      <c r="J72" s="1070"/>
      <c r="K72" s="1070"/>
      <c r="L72" s="1070"/>
      <c r="M72" s="1070"/>
      <c r="N72" s="1070"/>
      <c r="O72" s="1070"/>
      <c r="P72" s="1071"/>
      <c r="Q72" s="1072">
        <v>4783</v>
      </c>
      <c r="R72" s="1066"/>
      <c r="S72" s="1066"/>
      <c r="T72" s="1066"/>
      <c r="U72" s="1066"/>
      <c r="V72" s="1066">
        <v>4101</v>
      </c>
      <c r="W72" s="1066"/>
      <c r="X72" s="1066"/>
      <c r="Y72" s="1066"/>
      <c r="Z72" s="1066"/>
      <c r="AA72" s="1066">
        <v>682</v>
      </c>
      <c r="AB72" s="1066"/>
      <c r="AC72" s="1066"/>
      <c r="AD72" s="1066"/>
      <c r="AE72" s="1066"/>
      <c r="AF72" s="1066">
        <v>682</v>
      </c>
      <c r="AG72" s="1066"/>
      <c r="AH72" s="1066"/>
      <c r="AI72" s="1066"/>
      <c r="AJ72" s="1066"/>
      <c r="AK72" s="1066" t="s">
        <v>587</v>
      </c>
      <c r="AL72" s="1066"/>
      <c r="AM72" s="1066"/>
      <c r="AN72" s="1066"/>
      <c r="AO72" s="1066"/>
      <c r="AP72" s="1066" t="s">
        <v>587</v>
      </c>
      <c r="AQ72" s="1066"/>
      <c r="AR72" s="1066"/>
      <c r="AS72" s="1066"/>
      <c r="AT72" s="1066"/>
      <c r="AU72" s="1066" t="s">
        <v>587</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584</v>
      </c>
      <c r="C73" s="1070"/>
      <c r="D73" s="1070"/>
      <c r="E73" s="1070"/>
      <c r="F73" s="1070"/>
      <c r="G73" s="1070"/>
      <c r="H73" s="1070"/>
      <c r="I73" s="1070"/>
      <c r="J73" s="1070"/>
      <c r="K73" s="1070"/>
      <c r="L73" s="1070"/>
      <c r="M73" s="1070"/>
      <c r="N73" s="1070"/>
      <c r="O73" s="1070"/>
      <c r="P73" s="1071"/>
      <c r="Q73" s="1072">
        <v>91</v>
      </c>
      <c r="R73" s="1066"/>
      <c r="S73" s="1066"/>
      <c r="T73" s="1066"/>
      <c r="U73" s="1066"/>
      <c r="V73" s="1066">
        <v>85</v>
      </c>
      <c r="W73" s="1066"/>
      <c r="X73" s="1066"/>
      <c r="Y73" s="1066"/>
      <c r="Z73" s="1066"/>
      <c r="AA73" s="1066">
        <v>6</v>
      </c>
      <c r="AB73" s="1066"/>
      <c r="AC73" s="1066"/>
      <c r="AD73" s="1066"/>
      <c r="AE73" s="1066"/>
      <c r="AF73" s="1066">
        <v>6</v>
      </c>
      <c r="AG73" s="1066"/>
      <c r="AH73" s="1066"/>
      <c r="AI73" s="1066"/>
      <c r="AJ73" s="1066"/>
      <c r="AK73" s="1066">
        <v>3</v>
      </c>
      <c r="AL73" s="1066"/>
      <c r="AM73" s="1066"/>
      <c r="AN73" s="1066"/>
      <c r="AO73" s="1066"/>
      <c r="AP73" s="1066" t="s">
        <v>587</v>
      </c>
      <c r="AQ73" s="1066"/>
      <c r="AR73" s="1066"/>
      <c r="AS73" s="1066"/>
      <c r="AT73" s="1066"/>
      <c r="AU73" s="1066" t="s">
        <v>587</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t="s">
        <v>585</v>
      </c>
      <c r="C74" s="1070"/>
      <c r="D74" s="1070"/>
      <c r="E74" s="1070"/>
      <c r="F74" s="1070"/>
      <c r="G74" s="1070"/>
      <c r="H74" s="1070"/>
      <c r="I74" s="1070"/>
      <c r="J74" s="1070"/>
      <c r="K74" s="1070"/>
      <c r="L74" s="1070"/>
      <c r="M74" s="1070"/>
      <c r="N74" s="1070"/>
      <c r="O74" s="1070"/>
      <c r="P74" s="1071"/>
      <c r="Q74" s="1072">
        <v>245465</v>
      </c>
      <c r="R74" s="1066"/>
      <c r="S74" s="1066"/>
      <c r="T74" s="1066"/>
      <c r="U74" s="1066"/>
      <c r="V74" s="1066">
        <v>232795</v>
      </c>
      <c r="W74" s="1066"/>
      <c r="X74" s="1066"/>
      <c r="Y74" s="1066"/>
      <c r="Z74" s="1066"/>
      <c r="AA74" s="1066">
        <v>12670</v>
      </c>
      <c r="AB74" s="1066"/>
      <c r="AC74" s="1066"/>
      <c r="AD74" s="1066"/>
      <c r="AE74" s="1066"/>
      <c r="AF74" s="1066">
        <v>12670</v>
      </c>
      <c r="AG74" s="1066"/>
      <c r="AH74" s="1066"/>
      <c r="AI74" s="1066"/>
      <c r="AJ74" s="1066"/>
      <c r="AK74" s="1066">
        <v>2278</v>
      </c>
      <c r="AL74" s="1066"/>
      <c r="AM74" s="1066"/>
      <c r="AN74" s="1066"/>
      <c r="AO74" s="1066"/>
      <c r="AP74" s="1066" t="s">
        <v>587</v>
      </c>
      <c r="AQ74" s="1066"/>
      <c r="AR74" s="1066"/>
      <c r="AS74" s="1066"/>
      <c r="AT74" s="1066"/>
      <c r="AU74" s="1066" t="s">
        <v>587</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394</v>
      </c>
      <c r="B88" s="1039" t="s">
        <v>418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19573</v>
      </c>
      <c r="AG88" s="1054"/>
      <c r="AH88" s="1054"/>
      <c r="AI88" s="1054"/>
      <c r="AJ88" s="1054"/>
      <c r="AK88" s="1058"/>
      <c r="AL88" s="1058"/>
      <c r="AM88" s="1058"/>
      <c r="AN88" s="1058"/>
      <c r="AO88" s="1058"/>
      <c r="AP88" s="1054">
        <v>16273</v>
      </c>
      <c r="AQ88" s="1054"/>
      <c r="AR88" s="1054"/>
      <c r="AS88" s="1054"/>
      <c r="AT88" s="1054"/>
      <c r="AU88" s="1054">
        <v>133</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39" t="s">
        <v>419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238</v>
      </c>
      <c r="CS102" s="1046"/>
      <c r="CT102" s="1046"/>
      <c r="CU102" s="1046"/>
      <c r="CV102" s="1047"/>
      <c r="CW102" s="1045" t="s">
        <v>592</v>
      </c>
      <c r="CX102" s="1046"/>
      <c r="CY102" s="1046"/>
      <c r="CZ102" s="1046"/>
      <c r="DA102" s="1047"/>
      <c r="DB102" s="1045">
        <v>92</v>
      </c>
      <c r="DC102" s="1046"/>
      <c r="DD102" s="1046"/>
      <c r="DE102" s="1046"/>
      <c r="DF102" s="1047"/>
      <c r="DG102" s="1045" t="s">
        <v>592</v>
      </c>
      <c r="DH102" s="1046"/>
      <c r="DI102" s="1046"/>
      <c r="DJ102" s="1046"/>
      <c r="DK102" s="1047"/>
      <c r="DL102" s="1045" t="s">
        <v>592</v>
      </c>
      <c r="DM102" s="1046"/>
      <c r="DN102" s="1046"/>
      <c r="DO102" s="1046"/>
      <c r="DP102" s="1047"/>
      <c r="DQ102" s="1045" t="s">
        <v>592</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424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426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427</v>
      </c>
      <c r="AB109" s="989"/>
      <c r="AC109" s="989"/>
      <c r="AD109" s="989"/>
      <c r="AE109" s="990"/>
      <c r="AF109" s="991" t="s">
        <v>428</v>
      </c>
      <c r="AG109" s="989"/>
      <c r="AH109" s="989"/>
      <c r="AI109" s="989"/>
      <c r="AJ109" s="990"/>
      <c r="AK109" s="991" t="s">
        <v>308</v>
      </c>
      <c r="AL109" s="989"/>
      <c r="AM109" s="989"/>
      <c r="AN109" s="989"/>
      <c r="AO109" s="990"/>
      <c r="AP109" s="991" t="s">
        <v>429</v>
      </c>
      <c r="AQ109" s="989"/>
      <c r="AR109" s="989"/>
      <c r="AS109" s="989"/>
      <c r="AT109" s="1020"/>
      <c r="AU109" s="988" t="s">
        <v>426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427</v>
      </c>
      <c r="BR109" s="989"/>
      <c r="BS109" s="989"/>
      <c r="BT109" s="989"/>
      <c r="BU109" s="990"/>
      <c r="BV109" s="991" t="s">
        <v>428</v>
      </c>
      <c r="BW109" s="989"/>
      <c r="BX109" s="989"/>
      <c r="BY109" s="989"/>
      <c r="BZ109" s="990"/>
      <c r="CA109" s="991" t="s">
        <v>308</v>
      </c>
      <c r="CB109" s="989"/>
      <c r="CC109" s="989"/>
      <c r="CD109" s="989"/>
      <c r="CE109" s="990"/>
      <c r="CF109" s="1027" t="s">
        <v>429</v>
      </c>
      <c r="CG109" s="1027"/>
      <c r="CH109" s="1027"/>
      <c r="CI109" s="1027"/>
      <c r="CJ109" s="1027"/>
      <c r="CK109" s="991" t="s">
        <v>430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427</v>
      </c>
      <c r="DH109" s="989"/>
      <c r="DI109" s="989"/>
      <c r="DJ109" s="989"/>
      <c r="DK109" s="990"/>
      <c r="DL109" s="991" t="s">
        <v>428</v>
      </c>
      <c r="DM109" s="989"/>
      <c r="DN109" s="989"/>
      <c r="DO109" s="989"/>
      <c r="DP109" s="990"/>
      <c r="DQ109" s="991" t="s">
        <v>308</v>
      </c>
      <c r="DR109" s="989"/>
      <c r="DS109" s="989"/>
      <c r="DT109" s="989"/>
      <c r="DU109" s="990"/>
      <c r="DV109" s="991" t="s">
        <v>429</v>
      </c>
      <c r="DW109" s="989"/>
      <c r="DX109" s="989"/>
      <c r="DY109" s="989"/>
      <c r="DZ109" s="1020"/>
    </row>
    <row r="110" spans="1:131" s="248" customFormat="1" ht="26.25" customHeight="1" x14ac:dyDescent="0.2">
      <c r="A110" s="893" t="s">
        <v>431</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981">
        <v>403440</v>
      </c>
      <c r="AB110" s="982"/>
      <c r="AC110" s="982"/>
      <c r="AD110" s="982"/>
      <c r="AE110" s="983"/>
      <c r="AF110" s="984">
        <v>394936</v>
      </c>
      <c r="AG110" s="982"/>
      <c r="AH110" s="982"/>
      <c r="AI110" s="982"/>
      <c r="AJ110" s="983"/>
      <c r="AK110" s="984">
        <v>388023</v>
      </c>
      <c r="AL110" s="982"/>
      <c r="AM110" s="982"/>
      <c r="AN110" s="982"/>
      <c r="AO110" s="983"/>
      <c r="AP110" s="985">
        <v>29.1</v>
      </c>
      <c r="AQ110" s="986"/>
      <c r="AR110" s="986"/>
      <c r="AS110" s="986"/>
      <c r="AT110" s="987"/>
      <c r="AU110" s="1021" t="s">
        <v>75</v>
      </c>
      <c r="AV110" s="1022"/>
      <c r="AW110" s="1022"/>
      <c r="AX110" s="1022"/>
      <c r="AY110" s="1022"/>
      <c r="AZ110" s="947" t="s">
        <v>432</v>
      </c>
      <c r="BA110" s="894"/>
      <c r="BB110" s="894"/>
      <c r="BC110" s="894"/>
      <c r="BD110" s="894"/>
      <c r="BE110" s="894"/>
      <c r="BF110" s="894"/>
      <c r="BG110" s="894"/>
      <c r="BH110" s="894"/>
      <c r="BI110" s="894"/>
      <c r="BJ110" s="894"/>
      <c r="BK110" s="894"/>
      <c r="BL110" s="894"/>
      <c r="BM110" s="894"/>
      <c r="BN110" s="894"/>
      <c r="BO110" s="894"/>
      <c r="BP110" s="895"/>
      <c r="BQ110" s="948">
        <v>2586077</v>
      </c>
      <c r="BR110" s="929"/>
      <c r="BS110" s="929"/>
      <c r="BT110" s="929"/>
      <c r="BU110" s="929"/>
      <c r="BV110" s="929">
        <v>2865375</v>
      </c>
      <c r="BW110" s="929"/>
      <c r="BX110" s="929"/>
      <c r="BY110" s="929"/>
      <c r="BZ110" s="929"/>
      <c r="CA110" s="929">
        <v>3134551</v>
      </c>
      <c r="CB110" s="929"/>
      <c r="CC110" s="929"/>
      <c r="CD110" s="929"/>
      <c r="CE110" s="929"/>
      <c r="CF110" s="953">
        <v>234.8</v>
      </c>
      <c r="CG110" s="954"/>
      <c r="CH110" s="954"/>
      <c r="CI110" s="954"/>
      <c r="CJ110" s="954"/>
      <c r="CK110" s="1017" t="s">
        <v>433</v>
      </c>
      <c r="CL110" s="903"/>
      <c r="CM110" s="978" t="s">
        <v>434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176</v>
      </c>
      <c r="DH110" s="929"/>
      <c r="DI110" s="929"/>
      <c r="DJ110" s="929"/>
      <c r="DK110" s="929"/>
      <c r="DL110" s="929" t="s">
        <v>176</v>
      </c>
      <c r="DM110" s="929"/>
      <c r="DN110" s="929"/>
      <c r="DO110" s="929"/>
      <c r="DP110" s="929"/>
      <c r="DQ110" s="929" t="s">
        <v>176</v>
      </c>
      <c r="DR110" s="929"/>
      <c r="DS110" s="929"/>
      <c r="DT110" s="929"/>
      <c r="DU110" s="929"/>
      <c r="DV110" s="930" t="s">
        <v>176</v>
      </c>
      <c r="DW110" s="930"/>
      <c r="DX110" s="930"/>
      <c r="DY110" s="930"/>
      <c r="DZ110" s="931"/>
    </row>
    <row r="111" spans="1:131" s="248" customFormat="1" ht="26.25" customHeight="1" x14ac:dyDescent="0.2">
      <c r="A111" s="858" t="s">
        <v>435</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176</v>
      </c>
      <c r="AB111" s="1010"/>
      <c r="AC111" s="1010"/>
      <c r="AD111" s="1010"/>
      <c r="AE111" s="1011"/>
      <c r="AF111" s="1012" t="s">
        <v>176</v>
      </c>
      <c r="AG111" s="1010"/>
      <c r="AH111" s="1010"/>
      <c r="AI111" s="1010"/>
      <c r="AJ111" s="1011"/>
      <c r="AK111" s="1012" t="s">
        <v>176</v>
      </c>
      <c r="AL111" s="1010"/>
      <c r="AM111" s="1010"/>
      <c r="AN111" s="1010"/>
      <c r="AO111" s="1011"/>
      <c r="AP111" s="1013" t="s">
        <v>176</v>
      </c>
      <c r="AQ111" s="1014"/>
      <c r="AR111" s="1014"/>
      <c r="AS111" s="1014"/>
      <c r="AT111" s="1015"/>
      <c r="AU111" s="1023"/>
      <c r="AV111" s="1024"/>
      <c r="AW111" s="1024"/>
      <c r="AX111" s="1024"/>
      <c r="AY111" s="1024"/>
      <c r="AZ111" s="901" t="s">
        <v>436</v>
      </c>
      <c r="BA111" s="834"/>
      <c r="BB111" s="834"/>
      <c r="BC111" s="834"/>
      <c r="BD111" s="834"/>
      <c r="BE111" s="834"/>
      <c r="BF111" s="834"/>
      <c r="BG111" s="834"/>
      <c r="BH111" s="834"/>
      <c r="BI111" s="834"/>
      <c r="BJ111" s="834"/>
      <c r="BK111" s="834"/>
      <c r="BL111" s="834"/>
      <c r="BM111" s="834"/>
      <c r="BN111" s="834"/>
      <c r="BO111" s="834"/>
      <c r="BP111" s="835"/>
      <c r="BQ111" s="873">
        <v>483</v>
      </c>
      <c r="BR111" s="874"/>
      <c r="BS111" s="874"/>
      <c r="BT111" s="874"/>
      <c r="BU111" s="874"/>
      <c r="BV111" s="874">
        <v>194</v>
      </c>
      <c r="BW111" s="874"/>
      <c r="BX111" s="874"/>
      <c r="BY111" s="874"/>
      <c r="BZ111" s="874"/>
      <c r="CA111" s="874">
        <v>73</v>
      </c>
      <c r="CB111" s="874"/>
      <c r="CC111" s="874"/>
      <c r="CD111" s="874"/>
      <c r="CE111" s="874"/>
      <c r="CF111" s="962">
        <v>0</v>
      </c>
      <c r="CG111" s="963"/>
      <c r="CH111" s="963"/>
      <c r="CI111" s="963"/>
      <c r="CJ111" s="963"/>
      <c r="CK111" s="1018"/>
      <c r="CL111" s="905"/>
      <c r="CM111" s="908" t="s">
        <v>437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873" t="s">
        <v>176</v>
      </c>
      <c r="DH111" s="874"/>
      <c r="DI111" s="874"/>
      <c r="DJ111" s="874"/>
      <c r="DK111" s="874"/>
      <c r="DL111" s="874" t="s">
        <v>176</v>
      </c>
      <c r="DM111" s="874"/>
      <c r="DN111" s="874"/>
      <c r="DO111" s="874"/>
      <c r="DP111" s="874"/>
      <c r="DQ111" s="874" t="s">
        <v>176</v>
      </c>
      <c r="DR111" s="874"/>
      <c r="DS111" s="874"/>
      <c r="DT111" s="874"/>
      <c r="DU111" s="874"/>
      <c r="DV111" s="880" t="s">
        <v>438</v>
      </c>
      <c r="DW111" s="880"/>
      <c r="DX111" s="880"/>
      <c r="DY111" s="880"/>
      <c r="DZ111" s="881"/>
    </row>
    <row r="112" spans="1:131" s="248" customFormat="1" ht="26.25" customHeight="1" x14ac:dyDescent="0.2">
      <c r="A112" s="1003" t="s">
        <v>439</v>
      </c>
      <c r="B112" s="1004"/>
      <c r="C112" s="834" t="s">
        <v>440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176</v>
      </c>
      <c r="AB112" s="864"/>
      <c r="AC112" s="864"/>
      <c r="AD112" s="864"/>
      <c r="AE112" s="865"/>
      <c r="AF112" s="866" t="s">
        <v>176</v>
      </c>
      <c r="AG112" s="864"/>
      <c r="AH112" s="864"/>
      <c r="AI112" s="864"/>
      <c r="AJ112" s="865"/>
      <c r="AK112" s="866" t="s">
        <v>176</v>
      </c>
      <c r="AL112" s="864"/>
      <c r="AM112" s="864"/>
      <c r="AN112" s="864"/>
      <c r="AO112" s="865"/>
      <c r="AP112" s="911" t="s">
        <v>176</v>
      </c>
      <c r="AQ112" s="912"/>
      <c r="AR112" s="912"/>
      <c r="AS112" s="912"/>
      <c r="AT112" s="913"/>
      <c r="AU112" s="1023"/>
      <c r="AV112" s="1024"/>
      <c r="AW112" s="1024"/>
      <c r="AX112" s="1024"/>
      <c r="AY112" s="1024"/>
      <c r="AZ112" s="901" t="s">
        <v>441</v>
      </c>
      <c r="BA112" s="834"/>
      <c r="BB112" s="834"/>
      <c r="BC112" s="834"/>
      <c r="BD112" s="834"/>
      <c r="BE112" s="834"/>
      <c r="BF112" s="834"/>
      <c r="BG112" s="834"/>
      <c r="BH112" s="834"/>
      <c r="BI112" s="834"/>
      <c r="BJ112" s="834"/>
      <c r="BK112" s="834"/>
      <c r="BL112" s="834"/>
      <c r="BM112" s="834"/>
      <c r="BN112" s="834"/>
      <c r="BO112" s="834"/>
      <c r="BP112" s="835"/>
      <c r="BQ112" s="873">
        <v>76497</v>
      </c>
      <c r="BR112" s="874"/>
      <c r="BS112" s="874"/>
      <c r="BT112" s="874"/>
      <c r="BU112" s="874"/>
      <c r="BV112" s="874">
        <v>71253</v>
      </c>
      <c r="BW112" s="874"/>
      <c r="BX112" s="874"/>
      <c r="BY112" s="874"/>
      <c r="BZ112" s="874"/>
      <c r="CA112" s="874">
        <v>86768</v>
      </c>
      <c r="CB112" s="874"/>
      <c r="CC112" s="874"/>
      <c r="CD112" s="874"/>
      <c r="CE112" s="874"/>
      <c r="CF112" s="962">
        <v>6.5</v>
      </c>
      <c r="CG112" s="963"/>
      <c r="CH112" s="963"/>
      <c r="CI112" s="963"/>
      <c r="CJ112" s="963"/>
      <c r="CK112" s="1018"/>
      <c r="CL112" s="905"/>
      <c r="CM112" s="908" t="s">
        <v>442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873" t="s">
        <v>176</v>
      </c>
      <c r="DH112" s="874"/>
      <c r="DI112" s="874"/>
      <c r="DJ112" s="874"/>
      <c r="DK112" s="874"/>
      <c r="DL112" s="874" t="s">
        <v>438</v>
      </c>
      <c r="DM112" s="874"/>
      <c r="DN112" s="874"/>
      <c r="DO112" s="874"/>
      <c r="DP112" s="874"/>
      <c r="DQ112" s="874" t="s">
        <v>176</v>
      </c>
      <c r="DR112" s="874"/>
      <c r="DS112" s="874"/>
      <c r="DT112" s="874"/>
      <c r="DU112" s="874"/>
      <c r="DV112" s="880" t="s">
        <v>176</v>
      </c>
      <c r="DW112" s="880"/>
      <c r="DX112" s="880"/>
      <c r="DY112" s="880"/>
      <c r="DZ112" s="881"/>
    </row>
    <row r="113" spans="1:130" s="248" customFormat="1" ht="26.25" customHeight="1" x14ac:dyDescent="0.2">
      <c r="A113" s="1005"/>
      <c r="B113" s="1006"/>
      <c r="C113" s="834" t="s">
        <v>443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7904</v>
      </c>
      <c r="AB113" s="1010"/>
      <c r="AC113" s="1010"/>
      <c r="AD113" s="1010"/>
      <c r="AE113" s="1011"/>
      <c r="AF113" s="1012">
        <v>7905</v>
      </c>
      <c r="AG113" s="1010"/>
      <c r="AH113" s="1010"/>
      <c r="AI113" s="1010"/>
      <c r="AJ113" s="1011"/>
      <c r="AK113" s="1012">
        <v>7917</v>
      </c>
      <c r="AL113" s="1010"/>
      <c r="AM113" s="1010"/>
      <c r="AN113" s="1010"/>
      <c r="AO113" s="1011"/>
      <c r="AP113" s="1013">
        <v>0.6</v>
      </c>
      <c r="AQ113" s="1014"/>
      <c r="AR113" s="1014"/>
      <c r="AS113" s="1014"/>
      <c r="AT113" s="1015"/>
      <c r="AU113" s="1023"/>
      <c r="AV113" s="1024"/>
      <c r="AW113" s="1024"/>
      <c r="AX113" s="1024"/>
      <c r="AY113" s="1024"/>
      <c r="AZ113" s="901" t="s">
        <v>444</v>
      </c>
      <c r="BA113" s="834"/>
      <c r="BB113" s="834"/>
      <c r="BC113" s="834"/>
      <c r="BD113" s="834"/>
      <c r="BE113" s="834"/>
      <c r="BF113" s="834"/>
      <c r="BG113" s="834"/>
      <c r="BH113" s="834"/>
      <c r="BI113" s="834"/>
      <c r="BJ113" s="834"/>
      <c r="BK113" s="834"/>
      <c r="BL113" s="834"/>
      <c r="BM113" s="834"/>
      <c r="BN113" s="834"/>
      <c r="BO113" s="834"/>
      <c r="BP113" s="835"/>
      <c r="BQ113" s="873">
        <v>154161</v>
      </c>
      <c r="BR113" s="874"/>
      <c r="BS113" s="874"/>
      <c r="BT113" s="874"/>
      <c r="BU113" s="874"/>
      <c r="BV113" s="874">
        <v>141637</v>
      </c>
      <c r="BW113" s="874"/>
      <c r="BX113" s="874"/>
      <c r="BY113" s="874"/>
      <c r="BZ113" s="874"/>
      <c r="CA113" s="874">
        <v>132601</v>
      </c>
      <c r="CB113" s="874"/>
      <c r="CC113" s="874"/>
      <c r="CD113" s="874"/>
      <c r="CE113" s="874"/>
      <c r="CF113" s="962">
        <v>9.9</v>
      </c>
      <c r="CG113" s="963"/>
      <c r="CH113" s="963"/>
      <c r="CI113" s="963"/>
      <c r="CJ113" s="963"/>
      <c r="CK113" s="1018"/>
      <c r="CL113" s="905"/>
      <c r="CM113" s="908" t="s">
        <v>445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176</v>
      </c>
      <c r="DH113" s="864"/>
      <c r="DI113" s="864"/>
      <c r="DJ113" s="864"/>
      <c r="DK113" s="865"/>
      <c r="DL113" s="866" t="s">
        <v>176</v>
      </c>
      <c r="DM113" s="864"/>
      <c r="DN113" s="864"/>
      <c r="DO113" s="864"/>
      <c r="DP113" s="865"/>
      <c r="DQ113" s="866" t="s">
        <v>176</v>
      </c>
      <c r="DR113" s="864"/>
      <c r="DS113" s="864"/>
      <c r="DT113" s="864"/>
      <c r="DU113" s="865"/>
      <c r="DV113" s="911" t="s">
        <v>176</v>
      </c>
      <c r="DW113" s="912"/>
      <c r="DX113" s="912"/>
      <c r="DY113" s="912"/>
      <c r="DZ113" s="913"/>
    </row>
    <row r="114" spans="1:130" s="248" customFormat="1" ht="26.25" customHeight="1" x14ac:dyDescent="0.2">
      <c r="A114" s="1005"/>
      <c r="B114" s="1006"/>
      <c r="C114" s="834" t="s">
        <v>446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14289</v>
      </c>
      <c r="AB114" s="864"/>
      <c r="AC114" s="864"/>
      <c r="AD114" s="864"/>
      <c r="AE114" s="865"/>
      <c r="AF114" s="866">
        <v>15083</v>
      </c>
      <c r="AG114" s="864"/>
      <c r="AH114" s="864"/>
      <c r="AI114" s="864"/>
      <c r="AJ114" s="865"/>
      <c r="AK114" s="866">
        <v>14488</v>
      </c>
      <c r="AL114" s="864"/>
      <c r="AM114" s="864"/>
      <c r="AN114" s="864"/>
      <c r="AO114" s="865"/>
      <c r="AP114" s="911">
        <v>1.1000000000000001</v>
      </c>
      <c r="AQ114" s="912"/>
      <c r="AR114" s="912"/>
      <c r="AS114" s="912"/>
      <c r="AT114" s="913"/>
      <c r="AU114" s="1023"/>
      <c r="AV114" s="1024"/>
      <c r="AW114" s="1024"/>
      <c r="AX114" s="1024"/>
      <c r="AY114" s="1024"/>
      <c r="AZ114" s="901" t="s">
        <v>447</v>
      </c>
      <c r="BA114" s="834"/>
      <c r="BB114" s="834"/>
      <c r="BC114" s="834"/>
      <c r="BD114" s="834"/>
      <c r="BE114" s="834"/>
      <c r="BF114" s="834"/>
      <c r="BG114" s="834"/>
      <c r="BH114" s="834"/>
      <c r="BI114" s="834"/>
      <c r="BJ114" s="834"/>
      <c r="BK114" s="834"/>
      <c r="BL114" s="834"/>
      <c r="BM114" s="834"/>
      <c r="BN114" s="834"/>
      <c r="BO114" s="834"/>
      <c r="BP114" s="835"/>
      <c r="BQ114" s="873">
        <v>169547</v>
      </c>
      <c r="BR114" s="874"/>
      <c r="BS114" s="874"/>
      <c r="BT114" s="874"/>
      <c r="BU114" s="874"/>
      <c r="BV114" s="874">
        <v>163325</v>
      </c>
      <c r="BW114" s="874"/>
      <c r="BX114" s="874"/>
      <c r="BY114" s="874"/>
      <c r="BZ114" s="874"/>
      <c r="CA114" s="874">
        <v>166383</v>
      </c>
      <c r="CB114" s="874"/>
      <c r="CC114" s="874"/>
      <c r="CD114" s="874"/>
      <c r="CE114" s="874"/>
      <c r="CF114" s="962">
        <v>12.5</v>
      </c>
      <c r="CG114" s="963"/>
      <c r="CH114" s="963"/>
      <c r="CI114" s="963"/>
      <c r="CJ114" s="963"/>
      <c r="CK114" s="1018"/>
      <c r="CL114" s="905"/>
      <c r="CM114" s="908" t="s">
        <v>448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176</v>
      </c>
      <c r="DH114" s="864"/>
      <c r="DI114" s="864"/>
      <c r="DJ114" s="864"/>
      <c r="DK114" s="865"/>
      <c r="DL114" s="866" t="s">
        <v>438</v>
      </c>
      <c r="DM114" s="864"/>
      <c r="DN114" s="864"/>
      <c r="DO114" s="864"/>
      <c r="DP114" s="865"/>
      <c r="DQ114" s="866" t="s">
        <v>176</v>
      </c>
      <c r="DR114" s="864"/>
      <c r="DS114" s="864"/>
      <c r="DT114" s="864"/>
      <c r="DU114" s="865"/>
      <c r="DV114" s="911" t="s">
        <v>176</v>
      </c>
      <c r="DW114" s="912"/>
      <c r="DX114" s="912"/>
      <c r="DY114" s="912"/>
      <c r="DZ114" s="913"/>
    </row>
    <row r="115" spans="1:130" s="248" customFormat="1" ht="26.25" customHeight="1" x14ac:dyDescent="0.2">
      <c r="A115" s="1005"/>
      <c r="B115" s="1006"/>
      <c r="C115" s="834" t="s">
        <v>449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233</v>
      </c>
      <c r="AB115" s="1010"/>
      <c r="AC115" s="1010"/>
      <c r="AD115" s="1010"/>
      <c r="AE115" s="1011"/>
      <c r="AF115" s="1012">
        <v>105</v>
      </c>
      <c r="AG115" s="1010"/>
      <c r="AH115" s="1010"/>
      <c r="AI115" s="1010"/>
      <c r="AJ115" s="1011"/>
      <c r="AK115" s="1012">
        <v>86</v>
      </c>
      <c r="AL115" s="1010"/>
      <c r="AM115" s="1010"/>
      <c r="AN115" s="1010"/>
      <c r="AO115" s="1011"/>
      <c r="AP115" s="1013">
        <v>0</v>
      </c>
      <c r="AQ115" s="1014"/>
      <c r="AR115" s="1014"/>
      <c r="AS115" s="1014"/>
      <c r="AT115" s="1015"/>
      <c r="AU115" s="1023"/>
      <c r="AV115" s="1024"/>
      <c r="AW115" s="1024"/>
      <c r="AX115" s="1024"/>
      <c r="AY115" s="1024"/>
      <c r="AZ115" s="901" t="s">
        <v>450</v>
      </c>
      <c r="BA115" s="834"/>
      <c r="BB115" s="834"/>
      <c r="BC115" s="834"/>
      <c r="BD115" s="834"/>
      <c r="BE115" s="834"/>
      <c r="BF115" s="834"/>
      <c r="BG115" s="834"/>
      <c r="BH115" s="834"/>
      <c r="BI115" s="834"/>
      <c r="BJ115" s="834"/>
      <c r="BK115" s="834"/>
      <c r="BL115" s="834"/>
      <c r="BM115" s="834"/>
      <c r="BN115" s="834"/>
      <c r="BO115" s="834"/>
      <c r="BP115" s="835"/>
      <c r="BQ115" s="873" t="s">
        <v>176</v>
      </c>
      <c r="BR115" s="874"/>
      <c r="BS115" s="874"/>
      <c r="BT115" s="874"/>
      <c r="BU115" s="874"/>
      <c r="BV115" s="874" t="s">
        <v>176</v>
      </c>
      <c r="BW115" s="874"/>
      <c r="BX115" s="874"/>
      <c r="BY115" s="874"/>
      <c r="BZ115" s="874"/>
      <c r="CA115" s="874" t="s">
        <v>176</v>
      </c>
      <c r="CB115" s="874"/>
      <c r="CC115" s="874"/>
      <c r="CD115" s="874"/>
      <c r="CE115" s="874"/>
      <c r="CF115" s="962" t="s">
        <v>176</v>
      </c>
      <c r="CG115" s="963"/>
      <c r="CH115" s="963"/>
      <c r="CI115" s="963"/>
      <c r="CJ115" s="963"/>
      <c r="CK115" s="1018"/>
      <c r="CL115" s="905"/>
      <c r="CM115" s="901" t="s">
        <v>451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176</v>
      </c>
      <c r="DH115" s="864"/>
      <c r="DI115" s="864"/>
      <c r="DJ115" s="864"/>
      <c r="DK115" s="865"/>
      <c r="DL115" s="866" t="s">
        <v>176</v>
      </c>
      <c r="DM115" s="864"/>
      <c r="DN115" s="864"/>
      <c r="DO115" s="864"/>
      <c r="DP115" s="865"/>
      <c r="DQ115" s="866" t="s">
        <v>176</v>
      </c>
      <c r="DR115" s="864"/>
      <c r="DS115" s="864"/>
      <c r="DT115" s="864"/>
      <c r="DU115" s="865"/>
      <c r="DV115" s="911" t="s">
        <v>176</v>
      </c>
      <c r="DW115" s="912"/>
      <c r="DX115" s="912"/>
      <c r="DY115" s="912"/>
      <c r="DZ115" s="913"/>
    </row>
    <row r="116" spans="1:130" s="248" customFormat="1" ht="26.25" customHeight="1" x14ac:dyDescent="0.2">
      <c r="A116" s="1007"/>
      <c r="B116" s="1008"/>
      <c r="C116" s="967" t="s">
        <v>452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176</v>
      </c>
      <c r="AB116" s="864"/>
      <c r="AC116" s="864"/>
      <c r="AD116" s="864"/>
      <c r="AE116" s="865"/>
      <c r="AF116" s="866" t="s">
        <v>176</v>
      </c>
      <c r="AG116" s="864"/>
      <c r="AH116" s="864"/>
      <c r="AI116" s="864"/>
      <c r="AJ116" s="865"/>
      <c r="AK116" s="866" t="s">
        <v>176</v>
      </c>
      <c r="AL116" s="864"/>
      <c r="AM116" s="864"/>
      <c r="AN116" s="864"/>
      <c r="AO116" s="865"/>
      <c r="AP116" s="911" t="s">
        <v>176</v>
      </c>
      <c r="AQ116" s="912"/>
      <c r="AR116" s="912"/>
      <c r="AS116" s="912"/>
      <c r="AT116" s="913"/>
      <c r="AU116" s="1023"/>
      <c r="AV116" s="1024"/>
      <c r="AW116" s="1024"/>
      <c r="AX116" s="1024"/>
      <c r="AY116" s="1024"/>
      <c r="AZ116" s="950" t="s">
        <v>453</v>
      </c>
      <c r="BA116" s="951"/>
      <c r="BB116" s="951"/>
      <c r="BC116" s="951"/>
      <c r="BD116" s="951"/>
      <c r="BE116" s="951"/>
      <c r="BF116" s="951"/>
      <c r="BG116" s="951"/>
      <c r="BH116" s="951"/>
      <c r="BI116" s="951"/>
      <c r="BJ116" s="951"/>
      <c r="BK116" s="951"/>
      <c r="BL116" s="951"/>
      <c r="BM116" s="951"/>
      <c r="BN116" s="951"/>
      <c r="BO116" s="951"/>
      <c r="BP116" s="952"/>
      <c r="BQ116" s="873" t="s">
        <v>176</v>
      </c>
      <c r="BR116" s="874"/>
      <c r="BS116" s="874"/>
      <c r="BT116" s="874"/>
      <c r="BU116" s="874"/>
      <c r="BV116" s="874" t="s">
        <v>176</v>
      </c>
      <c r="BW116" s="874"/>
      <c r="BX116" s="874"/>
      <c r="BY116" s="874"/>
      <c r="BZ116" s="874"/>
      <c r="CA116" s="874" t="s">
        <v>176</v>
      </c>
      <c r="CB116" s="874"/>
      <c r="CC116" s="874"/>
      <c r="CD116" s="874"/>
      <c r="CE116" s="874"/>
      <c r="CF116" s="962" t="s">
        <v>176</v>
      </c>
      <c r="CG116" s="963"/>
      <c r="CH116" s="963"/>
      <c r="CI116" s="963"/>
      <c r="CJ116" s="963"/>
      <c r="CK116" s="1018"/>
      <c r="CL116" s="905"/>
      <c r="CM116" s="908" t="s">
        <v>454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176</v>
      </c>
      <c r="DH116" s="864"/>
      <c r="DI116" s="864"/>
      <c r="DJ116" s="864"/>
      <c r="DK116" s="865"/>
      <c r="DL116" s="866" t="s">
        <v>176</v>
      </c>
      <c r="DM116" s="864"/>
      <c r="DN116" s="864"/>
      <c r="DO116" s="864"/>
      <c r="DP116" s="865"/>
      <c r="DQ116" s="866" t="s">
        <v>176</v>
      </c>
      <c r="DR116" s="864"/>
      <c r="DS116" s="864"/>
      <c r="DT116" s="864"/>
      <c r="DU116" s="865"/>
      <c r="DV116" s="911" t="s">
        <v>176</v>
      </c>
      <c r="DW116" s="912"/>
      <c r="DX116" s="912"/>
      <c r="DY116" s="912"/>
      <c r="DZ116" s="913"/>
    </row>
    <row r="117" spans="1:130" s="248" customFormat="1" ht="26.25" customHeight="1" x14ac:dyDescent="0.2">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455</v>
      </c>
      <c r="Z117" s="990"/>
      <c r="AA117" s="995">
        <v>425866</v>
      </c>
      <c r="AB117" s="996"/>
      <c r="AC117" s="996"/>
      <c r="AD117" s="996"/>
      <c r="AE117" s="997"/>
      <c r="AF117" s="998">
        <v>418029</v>
      </c>
      <c r="AG117" s="996"/>
      <c r="AH117" s="996"/>
      <c r="AI117" s="996"/>
      <c r="AJ117" s="997"/>
      <c r="AK117" s="998">
        <v>410514</v>
      </c>
      <c r="AL117" s="996"/>
      <c r="AM117" s="996"/>
      <c r="AN117" s="996"/>
      <c r="AO117" s="997"/>
      <c r="AP117" s="999"/>
      <c r="AQ117" s="1000"/>
      <c r="AR117" s="1000"/>
      <c r="AS117" s="1000"/>
      <c r="AT117" s="1001"/>
      <c r="AU117" s="1023"/>
      <c r="AV117" s="1024"/>
      <c r="AW117" s="1024"/>
      <c r="AX117" s="1024"/>
      <c r="AY117" s="1024"/>
      <c r="AZ117" s="950" t="s">
        <v>456</v>
      </c>
      <c r="BA117" s="951"/>
      <c r="BB117" s="951"/>
      <c r="BC117" s="951"/>
      <c r="BD117" s="951"/>
      <c r="BE117" s="951"/>
      <c r="BF117" s="951"/>
      <c r="BG117" s="951"/>
      <c r="BH117" s="951"/>
      <c r="BI117" s="951"/>
      <c r="BJ117" s="951"/>
      <c r="BK117" s="951"/>
      <c r="BL117" s="951"/>
      <c r="BM117" s="951"/>
      <c r="BN117" s="951"/>
      <c r="BO117" s="951"/>
      <c r="BP117" s="952"/>
      <c r="BQ117" s="873" t="s">
        <v>176</v>
      </c>
      <c r="BR117" s="874"/>
      <c r="BS117" s="874"/>
      <c r="BT117" s="874"/>
      <c r="BU117" s="874"/>
      <c r="BV117" s="874" t="s">
        <v>176</v>
      </c>
      <c r="BW117" s="874"/>
      <c r="BX117" s="874"/>
      <c r="BY117" s="874"/>
      <c r="BZ117" s="874"/>
      <c r="CA117" s="874" t="s">
        <v>176</v>
      </c>
      <c r="CB117" s="874"/>
      <c r="CC117" s="874"/>
      <c r="CD117" s="874"/>
      <c r="CE117" s="874"/>
      <c r="CF117" s="962" t="s">
        <v>438</v>
      </c>
      <c r="CG117" s="963"/>
      <c r="CH117" s="963"/>
      <c r="CI117" s="963"/>
      <c r="CJ117" s="963"/>
      <c r="CK117" s="1018"/>
      <c r="CL117" s="905"/>
      <c r="CM117" s="908" t="s">
        <v>457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176</v>
      </c>
      <c r="DH117" s="864"/>
      <c r="DI117" s="864"/>
      <c r="DJ117" s="864"/>
      <c r="DK117" s="865"/>
      <c r="DL117" s="866" t="s">
        <v>176</v>
      </c>
      <c r="DM117" s="864"/>
      <c r="DN117" s="864"/>
      <c r="DO117" s="864"/>
      <c r="DP117" s="865"/>
      <c r="DQ117" s="866" t="s">
        <v>176</v>
      </c>
      <c r="DR117" s="864"/>
      <c r="DS117" s="864"/>
      <c r="DT117" s="864"/>
      <c r="DU117" s="865"/>
      <c r="DV117" s="911" t="s">
        <v>176</v>
      </c>
      <c r="DW117" s="912"/>
      <c r="DX117" s="912"/>
      <c r="DY117" s="912"/>
      <c r="DZ117" s="913"/>
    </row>
    <row r="118" spans="1:130" s="248" customFormat="1" ht="26.25" customHeight="1" x14ac:dyDescent="0.2">
      <c r="A118" s="988" t="s">
        <v>430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427</v>
      </c>
      <c r="AB118" s="989"/>
      <c r="AC118" s="989"/>
      <c r="AD118" s="989"/>
      <c r="AE118" s="990"/>
      <c r="AF118" s="991" t="s">
        <v>428</v>
      </c>
      <c r="AG118" s="989"/>
      <c r="AH118" s="989"/>
      <c r="AI118" s="989"/>
      <c r="AJ118" s="990"/>
      <c r="AK118" s="991" t="s">
        <v>308</v>
      </c>
      <c r="AL118" s="989"/>
      <c r="AM118" s="989"/>
      <c r="AN118" s="989"/>
      <c r="AO118" s="990"/>
      <c r="AP118" s="992" t="s">
        <v>429</v>
      </c>
      <c r="AQ118" s="993"/>
      <c r="AR118" s="993"/>
      <c r="AS118" s="993"/>
      <c r="AT118" s="994"/>
      <c r="AU118" s="1023"/>
      <c r="AV118" s="1024"/>
      <c r="AW118" s="1024"/>
      <c r="AX118" s="1024"/>
      <c r="AY118" s="1024"/>
      <c r="AZ118" s="966" t="s">
        <v>458</v>
      </c>
      <c r="BA118" s="967"/>
      <c r="BB118" s="967"/>
      <c r="BC118" s="967"/>
      <c r="BD118" s="967"/>
      <c r="BE118" s="967"/>
      <c r="BF118" s="967"/>
      <c r="BG118" s="967"/>
      <c r="BH118" s="967"/>
      <c r="BI118" s="967"/>
      <c r="BJ118" s="967"/>
      <c r="BK118" s="967"/>
      <c r="BL118" s="967"/>
      <c r="BM118" s="967"/>
      <c r="BN118" s="967"/>
      <c r="BO118" s="967"/>
      <c r="BP118" s="968"/>
      <c r="BQ118" s="969" t="s">
        <v>176</v>
      </c>
      <c r="BR118" s="932"/>
      <c r="BS118" s="932"/>
      <c r="BT118" s="932"/>
      <c r="BU118" s="932"/>
      <c r="BV118" s="932" t="s">
        <v>176</v>
      </c>
      <c r="BW118" s="932"/>
      <c r="BX118" s="932"/>
      <c r="BY118" s="932"/>
      <c r="BZ118" s="932"/>
      <c r="CA118" s="932" t="s">
        <v>176</v>
      </c>
      <c r="CB118" s="932"/>
      <c r="CC118" s="932"/>
      <c r="CD118" s="932"/>
      <c r="CE118" s="932"/>
      <c r="CF118" s="962" t="s">
        <v>176</v>
      </c>
      <c r="CG118" s="963"/>
      <c r="CH118" s="963"/>
      <c r="CI118" s="963"/>
      <c r="CJ118" s="963"/>
      <c r="CK118" s="1018"/>
      <c r="CL118" s="905"/>
      <c r="CM118" s="908" t="s">
        <v>459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176</v>
      </c>
      <c r="DH118" s="864"/>
      <c r="DI118" s="864"/>
      <c r="DJ118" s="864"/>
      <c r="DK118" s="865"/>
      <c r="DL118" s="866" t="s">
        <v>176</v>
      </c>
      <c r="DM118" s="864"/>
      <c r="DN118" s="864"/>
      <c r="DO118" s="864"/>
      <c r="DP118" s="865"/>
      <c r="DQ118" s="866" t="s">
        <v>176</v>
      </c>
      <c r="DR118" s="864"/>
      <c r="DS118" s="864"/>
      <c r="DT118" s="864"/>
      <c r="DU118" s="865"/>
      <c r="DV118" s="911" t="s">
        <v>176</v>
      </c>
      <c r="DW118" s="912"/>
      <c r="DX118" s="912"/>
      <c r="DY118" s="912"/>
      <c r="DZ118" s="913"/>
    </row>
    <row r="119" spans="1:130" s="248" customFormat="1" ht="26.25" customHeight="1" x14ac:dyDescent="0.2">
      <c r="A119" s="902" t="s">
        <v>433</v>
      </c>
      <c r="B119" s="903"/>
      <c r="C119" s="978" t="s">
        <v>434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176</v>
      </c>
      <c r="AB119" s="982"/>
      <c r="AC119" s="982"/>
      <c r="AD119" s="982"/>
      <c r="AE119" s="983"/>
      <c r="AF119" s="984" t="s">
        <v>438</v>
      </c>
      <c r="AG119" s="982"/>
      <c r="AH119" s="982"/>
      <c r="AI119" s="982"/>
      <c r="AJ119" s="983"/>
      <c r="AK119" s="984" t="s">
        <v>438</v>
      </c>
      <c r="AL119" s="982"/>
      <c r="AM119" s="982"/>
      <c r="AN119" s="982"/>
      <c r="AO119" s="983"/>
      <c r="AP119" s="985" t="s">
        <v>176</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460</v>
      </c>
      <c r="BP119" s="965"/>
      <c r="BQ119" s="969">
        <v>2986765</v>
      </c>
      <c r="BR119" s="932"/>
      <c r="BS119" s="932"/>
      <c r="BT119" s="932"/>
      <c r="BU119" s="932"/>
      <c r="BV119" s="932">
        <v>3241784</v>
      </c>
      <c r="BW119" s="932"/>
      <c r="BX119" s="932"/>
      <c r="BY119" s="932"/>
      <c r="BZ119" s="932"/>
      <c r="CA119" s="932">
        <v>3520376</v>
      </c>
      <c r="CB119" s="932"/>
      <c r="CC119" s="932"/>
      <c r="CD119" s="932"/>
      <c r="CE119" s="932"/>
      <c r="CF119" s="830"/>
      <c r="CG119" s="831"/>
      <c r="CH119" s="831"/>
      <c r="CI119" s="831"/>
      <c r="CJ119" s="921"/>
      <c r="CK119" s="1019"/>
      <c r="CL119" s="907"/>
      <c r="CM119" s="925" t="s">
        <v>461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483</v>
      </c>
      <c r="DH119" s="847"/>
      <c r="DI119" s="847"/>
      <c r="DJ119" s="847"/>
      <c r="DK119" s="848"/>
      <c r="DL119" s="849">
        <v>194</v>
      </c>
      <c r="DM119" s="847"/>
      <c r="DN119" s="847"/>
      <c r="DO119" s="847"/>
      <c r="DP119" s="848"/>
      <c r="DQ119" s="849">
        <v>73</v>
      </c>
      <c r="DR119" s="847"/>
      <c r="DS119" s="847"/>
      <c r="DT119" s="847"/>
      <c r="DU119" s="848"/>
      <c r="DV119" s="935">
        <v>0</v>
      </c>
      <c r="DW119" s="936"/>
      <c r="DX119" s="936"/>
      <c r="DY119" s="936"/>
      <c r="DZ119" s="937"/>
    </row>
    <row r="120" spans="1:130" s="248" customFormat="1" ht="26.25" customHeight="1" x14ac:dyDescent="0.2">
      <c r="A120" s="904"/>
      <c r="B120" s="905"/>
      <c r="C120" s="908" t="s">
        <v>437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176</v>
      </c>
      <c r="AB120" s="864"/>
      <c r="AC120" s="864"/>
      <c r="AD120" s="864"/>
      <c r="AE120" s="865"/>
      <c r="AF120" s="866" t="s">
        <v>176</v>
      </c>
      <c r="AG120" s="864"/>
      <c r="AH120" s="864"/>
      <c r="AI120" s="864"/>
      <c r="AJ120" s="865"/>
      <c r="AK120" s="866" t="s">
        <v>176</v>
      </c>
      <c r="AL120" s="864"/>
      <c r="AM120" s="864"/>
      <c r="AN120" s="864"/>
      <c r="AO120" s="865"/>
      <c r="AP120" s="911" t="s">
        <v>176</v>
      </c>
      <c r="AQ120" s="912"/>
      <c r="AR120" s="912"/>
      <c r="AS120" s="912"/>
      <c r="AT120" s="913"/>
      <c r="AU120" s="970" t="s">
        <v>462</v>
      </c>
      <c r="AV120" s="971"/>
      <c r="AW120" s="971"/>
      <c r="AX120" s="971"/>
      <c r="AY120" s="972"/>
      <c r="AZ120" s="947" t="s">
        <v>463</v>
      </c>
      <c r="BA120" s="894"/>
      <c r="BB120" s="894"/>
      <c r="BC120" s="894"/>
      <c r="BD120" s="894"/>
      <c r="BE120" s="894"/>
      <c r="BF120" s="894"/>
      <c r="BG120" s="894"/>
      <c r="BH120" s="894"/>
      <c r="BI120" s="894"/>
      <c r="BJ120" s="894"/>
      <c r="BK120" s="894"/>
      <c r="BL120" s="894"/>
      <c r="BM120" s="894"/>
      <c r="BN120" s="894"/>
      <c r="BO120" s="894"/>
      <c r="BP120" s="895"/>
      <c r="BQ120" s="948">
        <v>5885032</v>
      </c>
      <c r="BR120" s="929"/>
      <c r="BS120" s="929"/>
      <c r="BT120" s="929"/>
      <c r="BU120" s="929"/>
      <c r="BV120" s="929">
        <v>5798256</v>
      </c>
      <c r="BW120" s="929"/>
      <c r="BX120" s="929"/>
      <c r="BY120" s="929"/>
      <c r="BZ120" s="929"/>
      <c r="CA120" s="929">
        <v>5523360</v>
      </c>
      <c r="CB120" s="929"/>
      <c r="CC120" s="929"/>
      <c r="CD120" s="929"/>
      <c r="CE120" s="929"/>
      <c r="CF120" s="953">
        <v>413.7</v>
      </c>
      <c r="CG120" s="954"/>
      <c r="CH120" s="954"/>
      <c r="CI120" s="954"/>
      <c r="CJ120" s="954"/>
      <c r="CK120" s="955" t="s">
        <v>464</v>
      </c>
      <c r="CL120" s="939"/>
      <c r="CM120" s="939"/>
      <c r="CN120" s="939"/>
      <c r="CO120" s="940"/>
      <c r="CP120" s="959" t="s">
        <v>465</v>
      </c>
      <c r="CQ120" s="960"/>
      <c r="CR120" s="960"/>
      <c r="CS120" s="960"/>
      <c r="CT120" s="960"/>
      <c r="CU120" s="960"/>
      <c r="CV120" s="960"/>
      <c r="CW120" s="960"/>
      <c r="CX120" s="960"/>
      <c r="CY120" s="960"/>
      <c r="CZ120" s="960"/>
      <c r="DA120" s="960"/>
      <c r="DB120" s="960"/>
      <c r="DC120" s="960"/>
      <c r="DD120" s="960"/>
      <c r="DE120" s="960"/>
      <c r="DF120" s="961"/>
      <c r="DG120" s="948">
        <v>71641</v>
      </c>
      <c r="DH120" s="929"/>
      <c r="DI120" s="929"/>
      <c r="DJ120" s="929"/>
      <c r="DK120" s="929"/>
      <c r="DL120" s="929">
        <v>67362</v>
      </c>
      <c r="DM120" s="929"/>
      <c r="DN120" s="929"/>
      <c r="DO120" s="929"/>
      <c r="DP120" s="929"/>
      <c r="DQ120" s="929">
        <v>82835</v>
      </c>
      <c r="DR120" s="929"/>
      <c r="DS120" s="929"/>
      <c r="DT120" s="929"/>
      <c r="DU120" s="929"/>
      <c r="DV120" s="930">
        <v>6.2</v>
      </c>
      <c r="DW120" s="930"/>
      <c r="DX120" s="930"/>
      <c r="DY120" s="930"/>
      <c r="DZ120" s="931"/>
    </row>
    <row r="121" spans="1:130" s="248" customFormat="1" ht="26.25" customHeight="1" x14ac:dyDescent="0.2">
      <c r="A121" s="904"/>
      <c r="B121" s="905"/>
      <c r="C121" s="950" t="s">
        <v>466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176</v>
      </c>
      <c r="AB121" s="864"/>
      <c r="AC121" s="864"/>
      <c r="AD121" s="864"/>
      <c r="AE121" s="865"/>
      <c r="AF121" s="866" t="s">
        <v>176</v>
      </c>
      <c r="AG121" s="864"/>
      <c r="AH121" s="864"/>
      <c r="AI121" s="864"/>
      <c r="AJ121" s="865"/>
      <c r="AK121" s="866" t="s">
        <v>176</v>
      </c>
      <c r="AL121" s="864"/>
      <c r="AM121" s="864"/>
      <c r="AN121" s="864"/>
      <c r="AO121" s="865"/>
      <c r="AP121" s="911" t="s">
        <v>176</v>
      </c>
      <c r="AQ121" s="912"/>
      <c r="AR121" s="912"/>
      <c r="AS121" s="912"/>
      <c r="AT121" s="913"/>
      <c r="AU121" s="973"/>
      <c r="AV121" s="974"/>
      <c r="AW121" s="974"/>
      <c r="AX121" s="974"/>
      <c r="AY121" s="975"/>
      <c r="AZ121" s="901" t="s">
        <v>467</v>
      </c>
      <c r="BA121" s="834"/>
      <c r="BB121" s="834"/>
      <c r="BC121" s="834"/>
      <c r="BD121" s="834"/>
      <c r="BE121" s="834"/>
      <c r="BF121" s="834"/>
      <c r="BG121" s="834"/>
      <c r="BH121" s="834"/>
      <c r="BI121" s="834"/>
      <c r="BJ121" s="834"/>
      <c r="BK121" s="834"/>
      <c r="BL121" s="834"/>
      <c r="BM121" s="834"/>
      <c r="BN121" s="834"/>
      <c r="BO121" s="834"/>
      <c r="BP121" s="835"/>
      <c r="BQ121" s="873" t="s">
        <v>176</v>
      </c>
      <c r="BR121" s="874"/>
      <c r="BS121" s="874"/>
      <c r="BT121" s="874"/>
      <c r="BU121" s="874"/>
      <c r="BV121" s="874" t="s">
        <v>176</v>
      </c>
      <c r="BW121" s="874"/>
      <c r="BX121" s="874"/>
      <c r="BY121" s="874"/>
      <c r="BZ121" s="874"/>
      <c r="CA121" s="874" t="s">
        <v>176</v>
      </c>
      <c r="CB121" s="874"/>
      <c r="CC121" s="874"/>
      <c r="CD121" s="874"/>
      <c r="CE121" s="874"/>
      <c r="CF121" s="962" t="s">
        <v>176</v>
      </c>
      <c r="CG121" s="963"/>
      <c r="CH121" s="963"/>
      <c r="CI121" s="963"/>
      <c r="CJ121" s="963"/>
      <c r="CK121" s="956"/>
      <c r="CL121" s="942"/>
      <c r="CM121" s="942"/>
      <c r="CN121" s="942"/>
      <c r="CO121" s="943"/>
      <c r="CP121" s="922" t="s">
        <v>409</v>
      </c>
      <c r="CQ121" s="923"/>
      <c r="CR121" s="923"/>
      <c r="CS121" s="923"/>
      <c r="CT121" s="923"/>
      <c r="CU121" s="923"/>
      <c r="CV121" s="923"/>
      <c r="CW121" s="923"/>
      <c r="CX121" s="923"/>
      <c r="CY121" s="923"/>
      <c r="CZ121" s="923"/>
      <c r="DA121" s="923"/>
      <c r="DB121" s="923"/>
      <c r="DC121" s="923"/>
      <c r="DD121" s="923"/>
      <c r="DE121" s="923"/>
      <c r="DF121" s="924"/>
      <c r="DG121" s="873">
        <v>4856</v>
      </c>
      <c r="DH121" s="874"/>
      <c r="DI121" s="874"/>
      <c r="DJ121" s="874"/>
      <c r="DK121" s="874"/>
      <c r="DL121" s="874">
        <v>3891</v>
      </c>
      <c r="DM121" s="874"/>
      <c r="DN121" s="874"/>
      <c r="DO121" s="874"/>
      <c r="DP121" s="874"/>
      <c r="DQ121" s="874">
        <v>3933</v>
      </c>
      <c r="DR121" s="874"/>
      <c r="DS121" s="874"/>
      <c r="DT121" s="874"/>
      <c r="DU121" s="874"/>
      <c r="DV121" s="880">
        <v>0.3</v>
      </c>
      <c r="DW121" s="880"/>
      <c r="DX121" s="880"/>
      <c r="DY121" s="880"/>
      <c r="DZ121" s="881"/>
    </row>
    <row r="122" spans="1:130" s="248" customFormat="1" ht="26.25" customHeight="1" x14ac:dyDescent="0.2">
      <c r="A122" s="904"/>
      <c r="B122" s="905"/>
      <c r="C122" s="908" t="s">
        <v>448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176</v>
      </c>
      <c r="AB122" s="864"/>
      <c r="AC122" s="864"/>
      <c r="AD122" s="864"/>
      <c r="AE122" s="865"/>
      <c r="AF122" s="866" t="s">
        <v>176</v>
      </c>
      <c r="AG122" s="864"/>
      <c r="AH122" s="864"/>
      <c r="AI122" s="864"/>
      <c r="AJ122" s="865"/>
      <c r="AK122" s="866" t="s">
        <v>176</v>
      </c>
      <c r="AL122" s="864"/>
      <c r="AM122" s="864"/>
      <c r="AN122" s="864"/>
      <c r="AO122" s="865"/>
      <c r="AP122" s="911" t="s">
        <v>176</v>
      </c>
      <c r="AQ122" s="912"/>
      <c r="AR122" s="912"/>
      <c r="AS122" s="912"/>
      <c r="AT122" s="913"/>
      <c r="AU122" s="973"/>
      <c r="AV122" s="974"/>
      <c r="AW122" s="974"/>
      <c r="AX122" s="974"/>
      <c r="AY122" s="975"/>
      <c r="AZ122" s="966" t="s">
        <v>468</v>
      </c>
      <c r="BA122" s="967"/>
      <c r="BB122" s="967"/>
      <c r="BC122" s="967"/>
      <c r="BD122" s="967"/>
      <c r="BE122" s="967"/>
      <c r="BF122" s="967"/>
      <c r="BG122" s="967"/>
      <c r="BH122" s="967"/>
      <c r="BI122" s="967"/>
      <c r="BJ122" s="967"/>
      <c r="BK122" s="967"/>
      <c r="BL122" s="967"/>
      <c r="BM122" s="967"/>
      <c r="BN122" s="967"/>
      <c r="BO122" s="967"/>
      <c r="BP122" s="968"/>
      <c r="BQ122" s="969">
        <v>2410038</v>
      </c>
      <c r="BR122" s="932"/>
      <c r="BS122" s="932"/>
      <c r="BT122" s="932"/>
      <c r="BU122" s="932"/>
      <c r="BV122" s="932">
        <v>2534475</v>
      </c>
      <c r="BW122" s="932"/>
      <c r="BX122" s="932"/>
      <c r="BY122" s="932"/>
      <c r="BZ122" s="932"/>
      <c r="CA122" s="932">
        <v>2722779</v>
      </c>
      <c r="CB122" s="932"/>
      <c r="CC122" s="932"/>
      <c r="CD122" s="932"/>
      <c r="CE122" s="932"/>
      <c r="CF122" s="933">
        <v>203.9</v>
      </c>
      <c r="CG122" s="934"/>
      <c r="CH122" s="934"/>
      <c r="CI122" s="934"/>
      <c r="CJ122" s="934"/>
      <c r="CK122" s="956"/>
      <c r="CL122" s="942"/>
      <c r="CM122" s="942"/>
      <c r="CN122" s="942"/>
      <c r="CO122" s="943"/>
      <c r="CP122" s="922" t="s">
        <v>407</v>
      </c>
      <c r="CQ122" s="923"/>
      <c r="CR122" s="923"/>
      <c r="CS122" s="923"/>
      <c r="CT122" s="923"/>
      <c r="CU122" s="923"/>
      <c r="CV122" s="923"/>
      <c r="CW122" s="923"/>
      <c r="CX122" s="923"/>
      <c r="CY122" s="923"/>
      <c r="CZ122" s="923"/>
      <c r="DA122" s="923"/>
      <c r="DB122" s="923"/>
      <c r="DC122" s="923"/>
      <c r="DD122" s="923"/>
      <c r="DE122" s="923"/>
      <c r="DF122" s="924"/>
      <c r="DG122" s="873" t="s">
        <v>176</v>
      </c>
      <c r="DH122" s="874"/>
      <c r="DI122" s="874"/>
      <c r="DJ122" s="874"/>
      <c r="DK122" s="874"/>
      <c r="DL122" s="874" t="s">
        <v>176</v>
      </c>
      <c r="DM122" s="874"/>
      <c r="DN122" s="874"/>
      <c r="DO122" s="874"/>
      <c r="DP122" s="874"/>
      <c r="DQ122" s="874" t="s">
        <v>176</v>
      </c>
      <c r="DR122" s="874"/>
      <c r="DS122" s="874"/>
      <c r="DT122" s="874"/>
      <c r="DU122" s="874"/>
      <c r="DV122" s="880" t="s">
        <v>176</v>
      </c>
      <c r="DW122" s="880"/>
      <c r="DX122" s="880"/>
      <c r="DY122" s="880"/>
      <c r="DZ122" s="881"/>
    </row>
    <row r="123" spans="1:130" s="248" customFormat="1" ht="26.25" customHeight="1" x14ac:dyDescent="0.2">
      <c r="A123" s="904"/>
      <c r="B123" s="905"/>
      <c r="C123" s="908" t="s">
        <v>454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176</v>
      </c>
      <c r="AB123" s="864"/>
      <c r="AC123" s="864"/>
      <c r="AD123" s="864"/>
      <c r="AE123" s="865"/>
      <c r="AF123" s="866" t="s">
        <v>176</v>
      </c>
      <c r="AG123" s="864"/>
      <c r="AH123" s="864"/>
      <c r="AI123" s="864"/>
      <c r="AJ123" s="865"/>
      <c r="AK123" s="866" t="s">
        <v>176</v>
      </c>
      <c r="AL123" s="864"/>
      <c r="AM123" s="864"/>
      <c r="AN123" s="864"/>
      <c r="AO123" s="865"/>
      <c r="AP123" s="911" t="s">
        <v>176</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469</v>
      </c>
      <c r="BP123" s="965"/>
      <c r="BQ123" s="919">
        <v>8295070</v>
      </c>
      <c r="BR123" s="920"/>
      <c r="BS123" s="920"/>
      <c r="BT123" s="920"/>
      <c r="BU123" s="920"/>
      <c r="BV123" s="920">
        <v>8332731</v>
      </c>
      <c r="BW123" s="920"/>
      <c r="BX123" s="920"/>
      <c r="BY123" s="920"/>
      <c r="BZ123" s="920"/>
      <c r="CA123" s="920">
        <v>8246139</v>
      </c>
      <c r="CB123" s="920"/>
      <c r="CC123" s="920"/>
      <c r="CD123" s="920"/>
      <c r="CE123" s="920"/>
      <c r="CF123" s="830"/>
      <c r="CG123" s="831"/>
      <c r="CH123" s="831"/>
      <c r="CI123" s="831"/>
      <c r="CJ123" s="921"/>
      <c r="CK123" s="956"/>
      <c r="CL123" s="942"/>
      <c r="CM123" s="942"/>
      <c r="CN123" s="942"/>
      <c r="CO123" s="943"/>
      <c r="CP123" s="922" t="s">
        <v>406</v>
      </c>
      <c r="CQ123" s="923"/>
      <c r="CR123" s="923"/>
      <c r="CS123" s="923"/>
      <c r="CT123" s="923"/>
      <c r="CU123" s="923"/>
      <c r="CV123" s="923"/>
      <c r="CW123" s="923"/>
      <c r="CX123" s="923"/>
      <c r="CY123" s="923"/>
      <c r="CZ123" s="923"/>
      <c r="DA123" s="923"/>
      <c r="DB123" s="923"/>
      <c r="DC123" s="923"/>
      <c r="DD123" s="923"/>
      <c r="DE123" s="923"/>
      <c r="DF123" s="924"/>
      <c r="DG123" s="863" t="s">
        <v>176</v>
      </c>
      <c r="DH123" s="864"/>
      <c r="DI123" s="864"/>
      <c r="DJ123" s="864"/>
      <c r="DK123" s="865"/>
      <c r="DL123" s="866" t="s">
        <v>176</v>
      </c>
      <c r="DM123" s="864"/>
      <c r="DN123" s="864"/>
      <c r="DO123" s="864"/>
      <c r="DP123" s="865"/>
      <c r="DQ123" s="866" t="s">
        <v>176</v>
      </c>
      <c r="DR123" s="864"/>
      <c r="DS123" s="864"/>
      <c r="DT123" s="864"/>
      <c r="DU123" s="865"/>
      <c r="DV123" s="911" t="s">
        <v>176</v>
      </c>
      <c r="DW123" s="912"/>
      <c r="DX123" s="912"/>
      <c r="DY123" s="912"/>
      <c r="DZ123" s="913"/>
    </row>
    <row r="124" spans="1:130" s="248" customFormat="1" ht="26.25" customHeight="1" thickBot="1" x14ac:dyDescent="0.25">
      <c r="A124" s="904"/>
      <c r="B124" s="905"/>
      <c r="C124" s="908" t="s">
        <v>457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176</v>
      </c>
      <c r="AB124" s="864"/>
      <c r="AC124" s="864"/>
      <c r="AD124" s="864"/>
      <c r="AE124" s="865"/>
      <c r="AF124" s="866" t="s">
        <v>176</v>
      </c>
      <c r="AG124" s="864"/>
      <c r="AH124" s="864"/>
      <c r="AI124" s="864"/>
      <c r="AJ124" s="865"/>
      <c r="AK124" s="866" t="s">
        <v>176</v>
      </c>
      <c r="AL124" s="864"/>
      <c r="AM124" s="864"/>
      <c r="AN124" s="864"/>
      <c r="AO124" s="865"/>
      <c r="AP124" s="911" t="s">
        <v>176</v>
      </c>
      <c r="AQ124" s="912"/>
      <c r="AR124" s="912"/>
      <c r="AS124" s="912"/>
      <c r="AT124" s="913"/>
      <c r="AU124" s="914" t="s">
        <v>470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176</v>
      </c>
      <c r="BR124" s="918"/>
      <c r="BS124" s="918"/>
      <c r="BT124" s="918"/>
      <c r="BU124" s="918"/>
      <c r="BV124" s="918" t="s">
        <v>176</v>
      </c>
      <c r="BW124" s="918"/>
      <c r="BX124" s="918"/>
      <c r="BY124" s="918"/>
      <c r="BZ124" s="918"/>
      <c r="CA124" s="918" t="s">
        <v>176</v>
      </c>
      <c r="CB124" s="918"/>
      <c r="CC124" s="918"/>
      <c r="CD124" s="918"/>
      <c r="CE124" s="918"/>
      <c r="CF124" s="808"/>
      <c r="CG124" s="809"/>
      <c r="CH124" s="809"/>
      <c r="CI124" s="809"/>
      <c r="CJ124" s="949"/>
      <c r="CK124" s="957"/>
      <c r="CL124" s="957"/>
      <c r="CM124" s="957"/>
      <c r="CN124" s="957"/>
      <c r="CO124" s="958"/>
      <c r="CP124" s="922" t="s">
        <v>471</v>
      </c>
      <c r="CQ124" s="923"/>
      <c r="CR124" s="923"/>
      <c r="CS124" s="923"/>
      <c r="CT124" s="923"/>
      <c r="CU124" s="923"/>
      <c r="CV124" s="923"/>
      <c r="CW124" s="923"/>
      <c r="CX124" s="923"/>
      <c r="CY124" s="923"/>
      <c r="CZ124" s="923"/>
      <c r="DA124" s="923"/>
      <c r="DB124" s="923"/>
      <c r="DC124" s="923"/>
      <c r="DD124" s="923"/>
      <c r="DE124" s="923"/>
      <c r="DF124" s="924"/>
      <c r="DG124" s="846" t="s">
        <v>176</v>
      </c>
      <c r="DH124" s="847"/>
      <c r="DI124" s="847"/>
      <c r="DJ124" s="847"/>
      <c r="DK124" s="848"/>
      <c r="DL124" s="849" t="s">
        <v>176</v>
      </c>
      <c r="DM124" s="847"/>
      <c r="DN124" s="847"/>
      <c r="DO124" s="847"/>
      <c r="DP124" s="848"/>
      <c r="DQ124" s="849" t="s">
        <v>176</v>
      </c>
      <c r="DR124" s="847"/>
      <c r="DS124" s="847"/>
      <c r="DT124" s="847"/>
      <c r="DU124" s="848"/>
      <c r="DV124" s="935" t="s">
        <v>176</v>
      </c>
      <c r="DW124" s="936"/>
      <c r="DX124" s="936"/>
      <c r="DY124" s="936"/>
      <c r="DZ124" s="937"/>
    </row>
    <row r="125" spans="1:130" s="248" customFormat="1" ht="26.25" customHeight="1" x14ac:dyDescent="0.2">
      <c r="A125" s="904"/>
      <c r="B125" s="905"/>
      <c r="C125" s="908" t="s">
        <v>459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176</v>
      </c>
      <c r="AB125" s="864"/>
      <c r="AC125" s="864"/>
      <c r="AD125" s="864"/>
      <c r="AE125" s="865"/>
      <c r="AF125" s="866" t="s">
        <v>176</v>
      </c>
      <c r="AG125" s="864"/>
      <c r="AH125" s="864"/>
      <c r="AI125" s="864"/>
      <c r="AJ125" s="865"/>
      <c r="AK125" s="866" t="s">
        <v>176</v>
      </c>
      <c r="AL125" s="864"/>
      <c r="AM125" s="864"/>
      <c r="AN125" s="864"/>
      <c r="AO125" s="865"/>
      <c r="AP125" s="911" t="s">
        <v>176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472</v>
      </c>
      <c r="CL125" s="939"/>
      <c r="CM125" s="939"/>
      <c r="CN125" s="939"/>
      <c r="CO125" s="940"/>
      <c r="CP125" s="947" t="s">
        <v>473</v>
      </c>
      <c r="CQ125" s="894"/>
      <c r="CR125" s="894"/>
      <c r="CS125" s="894"/>
      <c r="CT125" s="894"/>
      <c r="CU125" s="894"/>
      <c r="CV125" s="894"/>
      <c r="CW125" s="894"/>
      <c r="CX125" s="894"/>
      <c r="CY125" s="894"/>
      <c r="CZ125" s="894"/>
      <c r="DA125" s="894"/>
      <c r="DB125" s="894"/>
      <c r="DC125" s="894"/>
      <c r="DD125" s="894"/>
      <c r="DE125" s="894"/>
      <c r="DF125" s="895"/>
      <c r="DG125" s="948" t="s">
        <v>176</v>
      </c>
      <c r="DH125" s="929"/>
      <c r="DI125" s="929"/>
      <c r="DJ125" s="929"/>
      <c r="DK125" s="929"/>
      <c r="DL125" s="929" t="s">
        <v>176</v>
      </c>
      <c r="DM125" s="929"/>
      <c r="DN125" s="929"/>
      <c r="DO125" s="929"/>
      <c r="DP125" s="929"/>
      <c r="DQ125" s="929" t="s">
        <v>176</v>
      </c>
      <c r="DR125" s="929"/>
      <c r="DS125" s="929"/>
      <c r="DT125" s="929"/>
      <c r="DU125" s="929"/>
      <c r="DV125" s="930" t="s">
        <v>176</v>
      </c>
      <c r="DW125" s="930"/>
      <c r="DX125" s="930"/>
      <c r="DY125" s="930"/>
      <c r="DZ125" s="931"/>
    </row>
    <row r="126" spans="1:130" s="248" customFormat="1" ht="26.25" customHeight="1" thickBot="1" x14ac:dyDescent="0.25">
      <c r="A126" s="904"/>
      <c r="B126" s="905"/>
      <c r="C126" s="908" t="s">
        <v>461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438</v>
      </c>
      <c r="AB126" s="864"/>
      <c r="AC126" s="864"/>
      <c r="AD126" s="864"/>
      <c r="AE126" s="865"/>
      <c r="AF126" s="866" t="s">
        <v>176</v>
      </c>
      <c r="AG126" s="864"/>
      <c r="AH126" s="864"/>
      <c r="AI126" s="864"/>
      <c r="AJ126" s="865"/>
      <c r="AK126" s="866" t="s">
        <v>438</v>
      </c>
      <c r="AL126" s="864"/>
      <c r="AM126" s="864"/>
      <c r="AN126" s="864"/>
      <c r="AO126" s="865"/>
      <c r="AP126" s="911" t="s">
        <v>176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901" t="s">
        <v>474</v>
      </c>
      <c r="CQ126" s="834"/>
      <c r="CR126" s="834"/>
      <c r="CS126" s="834"/>
      <c r="CT126" s="834"/>
      <c r="CU126" s="834"/>
      <c r="CV126" s="834"/>
      <c r="CW126" s="834"/>
      <c r="CX126" s="834"/>
      <c r="CY126" s="834"/>
      <c r="CZ126" s="834"/>
      <c r="DA126" s="834"/>
      <c r="DB126" s="834"/>
      <c r="DC126" s="834"/>
      <c r="DD126" s="834"/>
      <c r="DE126" s="834"/>
      <c r="DF126" s="835"/>
      <c r="DG126" s="873" t="s">
        <v>176</v>
      </c>
      <c r="DH126" s="874"/>
      <c r="DI126" s="874"/>
      <c r="DJ126" s="874"/>
      <c r="DK126" s="874"/>
      <c r="DL126" s="874" t="s">
        <v>176</v>
      </c>
      <c r="DM126" s="874"/>
      <c r="DN126" s="874"/>
      <c r="DO126" s="874"/>
      <c r="DP126" s="874"/>
      <c r="DQ126" s="874" t="s">
        <v>176</v>
      </c>
      <c r="DR126" s="874"/>
      <c r="DS126" s="874"/>
      <c r="DT126" s="874"/>
      <c r="DU126" s="874"/>
      <c r="DV126" s="880" t="s">
        <v>176</v>
      </c>
      <c r="DW126" s="880"/>
      <c r="DX126" s="880"/>
      <c r="DY126" s="880"/>
      <c r="DZ126" s="881"/>
    </row>
    <row r="127" spans="1:130" s="248" customFormat="1" ht="26.25" customHeight="1" x14ac:dyDescent="0.2">
      <c r="A127" s="906"/>
      <c r="B127" s="907"/>
      <c r="C127" s="925" t="s">
        <v>475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233</v>
      </c>
      <c r="AB127" s="864"/>
      <c r="AC127" s="864"/>
      <c r="AD127" s="864"/>
      <c r="AE127" s="865"/>
      <c r="AF127" s="866">
        <v>105</v>
      </c>
      <c r="AG127" s="864"/>
      <c r="AH127" s="864"/>
      <c r="AI127" s="864"/>
      <c r="AJ127" s="865"/>
      <c r="AK127" s="866">
        <v>86</v>
      </c>
      <c r="AL127" s="864"/>
      <c r="AM127" s="864"/>
      <c r="AN127" s="864"/>
      <c r="AO127" s="865"/>
      <c r="AP127" s="911">
        <v>0</v>
      </c>
      <c r="AQ127" s="912"/>
      <c r="AR127" s="912"/>
      <c r="AS127" s="912"/>
      <c r="AT127" s="913"/>
      <c r="AU127" s="284"/>
      <c r="AV127" s="284"/>
      <c r="AW127" s="284"/>
      <c r="AX127" s="928" t="s">
        <v>476</v>
      </c>
      <c r="AY127" s="898"/>
      <c r="AZ127" s="898"/>
      <c r="BA127" s="898"/>
      <c r="BB127" s="898"/>
      <c r="BC127" s="898"/>
      <c r="BD127" s="898"/>
      <c r="BE127" s="899"/>
      <c r="BF127" s="897" t="s">
        <v>477</v>
      </c>
      <c r="BG127" s="898"/>
      <c r="BH127" s="898"/>
      <c r="BI127" s="898"/>
      <c r="BJ127" s="898"/>
      <c r="BK127" s="898"/>
      <c r="BL127" s="899"/>
      <c r="BM127" s="897" t="s">
        <v>478</v>
      </c>
      <c r="BN127" s="898"/>
      <c r="BO127" s="898"/>
      <c r="BP127" s="898"/>
      <c r="BQ127" s="898"/>
      <c r="BR127" s="898"/>
      <c r="BS127" s="899"/>
      <c r="BT127" s="897" t="s">
        <v>479</v>
      </c>
      <c r="BU127" s="898"/>
      <c r="BV127" s="898"/>
      <c r="BW127" s="898"/>
      <c r="BX127" s="898"/>
      <c r="BY127" s="898"/>
      <c r="BZ127" s="900"/>
      <c r="CA127" s="284"/>
      <c r="CB127" s="284"/>
      <c r="CC127" s="284"/>
      <c r="CD127" s="285"/>
      <c r="CE127" s="285"/>
      <c r="CF127" s="285"/>
      <c r="CG127" s="282"/>
      <c r="CH127" s="282"/>
      <c r="CI127" s="282"/>
      <c r="CJ127" s="283"/>
      <c r="CK127" s="941"/>
      <c r="CL127" s="942"/>
      <c r="CM127" s="942"/>
      <c r="CN127" s="942"/>
      <c r="CO127" s="943"/>
      <c r="CP127" s="901" t="s">
        <v>480</v>
      </c>
      <c r="CQ127" s="834"/>
      <c r="CR127" s="834"/>
      <c r="CS127" s="834"/>
      <c r="CT127" s="834"/>
      <c r="CU127" s="834"/>
      <c r="CV127" s="834"/>
      <c r="CW127" s="834"/>
      <c r="CX127" s="834"/>
      <c r="CY127" s="834"/>
      <c r="CZ127" s="834"/>
      <c r="DA127" s="834"/>
      <c r="DB127" s="834"/>
      <c r="DC127" s="834"/>
      <c r="DD127" s="834"/>
      <c r="DE127" s="834"/>
      <c r="DF127" s="835"/>
      <c r="DG127" s="873" t="s">
        <v>176</v>
      </c>
      <c r="DH127" s="874"/>
      <c r="DI127" s="874"/>
      <c r="DJ127" s="874"/>
      <c r="DK127" s="874"/>
      <c r="DL127" s="874" t="s">
        <v>176</v>
      </c>
      <c r="DM127" s="874"/>
      <c r="DN127" s="874"/>
      <c r="DO127" s="874"/>
      <c r="DP127" s="874"/>
      <c r="DQ127" s="874" t="s">
        <v>438</v>
      </c>
      <c r="DR127" s="874"/>
      <c r="DS127" s="874"/>
      <c r="DT127" s="874"/>
      <c r="DU127" s="874"/>
      <c r="DV127" s="880" t="s">
        <v>176</v>
      </c>
      <c r="DW127" s="880"/>
      <c r="DX127" s="880"/>
      <c r="DY127" s="880"/>
      <c r="DZ127" s="881"/>
    </row>
    <row r="128" spans="1:130" s="248" customFormat="1" ht="26.25" customHeight="1" thickBot="1" x14ac:dyDescent="0.25">
      <c r="A128" s="882" t="s">
        <v>481</v>
      </c>
      <c r="B128" s="883"/>
      <c r="C128" s="883"/>
      <c r="D128" s="883"/>
      <c r="E128" s="883"/>
      <c r="F128" s="883"/>
      <c r="G128" s="883"/>
      <c r="H128" s="883"/>
      <c r="I128" s="883"/>
      <c r="J128" s="883"/>
      <c r="K128" s="883"/>
      <c r="L128" s="883"/>
      <c r="M128" s="883"/>
      <c r="N128" s="883"/>
      <c r="O128" s="883"/>
      <c r="P128" s="883"/>
      <c r="Q128" s="883"/>
      <c r="R128" s="883"/>
      <c r="S128" s="883"/>
      <c r="T128" s="883"/>
      <c r="U128" s="883"/>
      <c r="V128" s="883"/>
      <c r="W128" s="884" t="s">
        <v>482</v>
      </c>
      <c r="X128" s="884"/>
      <c r="Y128" s="884"/>
      <c r="Z128" s="885"/>
      <c r="AA128" s="886" t="s">
        <v>176</v>
      </c>
      <c r="AB128" s="887"/>
      <c r="AC128" s="887"/>
      <c r="AD128" s="887"/>
      <c r="AE128" s="888"/>
      <c r="AF128" s="889" t="s">
        <v>176</v>
      </c>
      <c r="AG128" s="887"/>
      <c r="AH128" s="887"/>
      <c r="AI128" s="887"/>
      <c r="AJ128" s="888"/>
      <c r="AK128" s="889" t="s">
        <v>176</v>
      </c>
      <c r="AL128" s="887"/>
      <c r="AM128" s="887"/>
      <c r="AN128" s="887"/>
      <c r="AO128" s="888"/>
      <c r="AP128" s="890"/>
      <c r="AQ128" s="891"/>
      <c r="AR128" s="891"/>
      <c r="AS128" s="891"/>
      <c r="AT128" s="892"/>
      <c r="AU128" s="284"/>
      <c r="AV128" s="284"/>
      <c r="AW128" s="284"/>
      <c r="AX128" s="893" t="s">
        <v>483</v>
      </c>
      <c r="AY128" s="894"/>
      <c r="AZ128" s="894"/>
      <c r="BA128" s="894"/>
      <c r="BB128" s="894"/>
      <c r="BC128" s="894"/>
      <c r="BD128" s="894"/>
      <c r="BE128" s="895"/>
      <c r="BF128" s="870" t="s">
        <v>176</v>
      </c>
      <c r="BG128" s="871"/>
      <c r="BH128" s="871"/>
      <c r="BI128" s="871"/>
      <c r="BJ128" s="871"/>
      <c r="BK128" s="871"/>
      <c r="BL128" s="896"/>
      <c r="BM128" s="870">
        <v>15</v>
      </c>
      <c r="BN128" s="871"/>
      <c r="BO128" s="871"/>
      <c r="BP128" s="871"/>
      <c r="BQ128" s="871"/>
      <c r="BR128" s="871"/>
      <c r="BS128" s="896"/>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5" t="s">
        <v>484</v>
      </c>
      <c r="CQ128" s="812"/>
      <c r="CR128" s="812"/>
      <c r="CS128" s="812"/>
      <c r="CT128" s="812"/>
      <c r="CU128" s="812"/>
      <c r="CV128" s="812"/>
      <c r="CW128" s="812"/>
      <c r="CX128" s="812"/>
      <c r="CY128" s="812"/>
      <c r="CZ128" s="812"/>
      <c r="DA128" s="812"/>
      <c r="DB128" s="812"/>
      <c r="DC128" s="812"/>
      <c r="DD128" s="812"/>
      <c r="DE128" s="812"/>
      <c r="DF128" s="813"/>
      <c r="DG128" s="876" t="s">
        <v>176</v>
      </c>
      <c r="DH128" s="877"/>
      <c r="DI128" s="877"/>
      <c r="DJ128" s="877"/>
      <c r="DK128" s="877"/>
      <c r="DL128" s="877" t="s">
        <v>176</v>
      </c>
      <c r="DM128" s="877"/>
      <c r="DN128" s="877"/>
      <c r="DO128" s="877"/>
      <c r="DP128" s="877"/>
      <c r="DQ128" s="877" t="s">
        <v>176</v>
      </c>
      <c r="DR128" s="877"/>
      <c r="DS128" s="877"/>
      <c r="DT128" s="877"/>
      <c r="DU128" s="877"/>
      <c r="DV128" s="878" t="s">
        <v>176</v>
      </c>
      <c r="DW128" s="878"/>
      <c r="DX128" s="878"/>
      <c r="DY128" s="878"/>
      <c r="DZ128" s="879"/>
    </row>
    <row r="129" spans="1:131" s="248" customFormat="1" ht="26.25" customHeight="1" x14ac:dyDescent="0.2">
      <c r="A129" s="858" t="s">
        <v>109</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485</v>
      </c>
      <c r="X129" s="861"/>
      <c r="Y129" s="861"/>
      <c r="Z129" s="862"/>
      <c r="AA129" s="863">
        <v>1628841</v>
      </c>
      <c r="AB129" s="864"/>
      <c r="AC129" s="864"/>
      <c r="AD129" s="864"/>
      <c r="AE129" s="865"/>
      <c r="AF129" s="866">
        <v>1614749</v>
      </c>
      <c r="AG129" s="864"/>
      <c r="AH129" s="864"/>
      <c r="AI129" s="864"/>
      <c r="AJ129" s="865"/>
      <c r="AK129" s="866">
        <v>1650534</v>
      </c>
      <c r="AL129" s="864"/>
      <c r="AM129" s="864"/>
      <c r="AN129" s="864"/>
      <c r="AO129" s="865"/>
      <c r="AP129" s="867"/>
      <c r="AQ129" s="868"/>
      <c r="AR129" s="868"/>
      <c r="AS129" s="868"/>
      <c r="AT129" s="869"/>
      <c r="AU129" s="286"/>
      <c r="AV129" s="286"/>
      <c r="AW129" s="286"/>
      <c r="AX129" s="833" t="s">
        <v>486</v>
      </c>
      <c r="AY129" s="834"/>
      <c r="AZ129" s="834"/>
      <c r="BA129" s="834"/>
      <c r="BB129" s="834"/>
      <c r="BC129" s="834"/>
      <c r="BD129" s="834"/>
      <c r="BE129" s="835"/>
      <c r="BF129" s="853" t="s">
        <v>176</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487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488</v>
      </c>
      <c r="X130" s="861"/>
      <c r="Y130" s="861"/>
      <c r="Z130" s="862"/>
      <c r="AA130" s="863">
        <v>323523</v>
      </c>
      <c r="AB130" s="864"/>
      <c r="AC130" s="864"/>
      <c r="AD130" s="864"/>
      <c r="AE130" s="865"/>
      <c r="AF130" s="866">
        <v>314893</v>
      </c>
      <c r="AG130" s="864"/>
      <c r="AH130" s="864"/>
      <c r="AI130" s="864"/>
      <c r="AJ130" s="865"/>
      <c r="AK130" s="866">
        <v>315289</v>
      </c>
      <c r="AL130" s="864"/>
      <c r="AM130" s="864"/>
      <c r="AN130" s="864"/>
      <c r="AO130" s="865"/>
      <c r="AP130" s="867"/>
      <c r="AQ130" s="868"/>
      <c r="AR130" s="868"/>
      <c r="AS130" s="868"/>
      <c r="AT130" s="869"/>
      <c r="AU130" s="286"/>
      <c r="AV130" s="286"/>
      <c r="AW130" s="286"/>
      <c r="AX130" s="833" t="s">
        <v>489</v>
      </c>
      <c r="AY130" s="834"/>
      <c r="AZ130" s="834"/>
      <c r="BA130" s="834"/>
      <c r="BB130" s="834"/>
      <c r="BC130" s="834"/>
      <c r="BD130" s="834"/>
      <c r="BE130" s="835"/>
      <c r="BF130" s="836">
        <v>7.6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490</v>
      </c>
      <c r="X131" s="844"/>
      <c r="Y131" s="844"/>
      <c r="Z131" s="845"/>
      <c r="AA131" s="846">
        <v>1305318</v>
      </c>
      <c r="AB131" s="847"/>
      <c r="AC131" s="847"/>
      <c r="AD131" s="847"/>
      <c r="AE131" s="848"/>
      <c r="AF131" s="849">
        <v>1299856</v>
      </c>
      <c r="AG131" s="847"/>
      <c r="AH131" s="847"/>
      <c r="AI131" s="847"/>
      <c r="AJ131" s="848"/>
      <c r="AK131" s="849">
        <v>1335245</v>
      </c>
      <c r="AL131" s="847"/>
      <c r="AM131" s="847"/>
      <c r="AN131" s="847"/>
      <c r="AO131" s="848"/>
      <c r="AP131" s="850"/>
      <c r="AQ131" s="851"/>
      <c r="AR131" s="851"/>
      <c r="AS131" s="851"/>
      <c r="AT131" s="852"/>
      <c r="AU131" s="286"/>
      <c r="AV131" s="286"/>
      <c r="AW131" s="286"/>
      <c r="AX131" s="811" t="s">
        <v>491</v>
      </c>
      <c r="AY131" s="812"/>
      <c r="AZ131" s="812"/>
      <c r="BA131" s="812"/>
      <c r="BB131" s="812"/>
      <c r="BC131" s="812"/>
      <c r="BD131" s="812"/>
      <c r="BE131" s="813"/>
      <c r="BF131" s="814" t="s">
        <v>176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492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493</v>
      </c>
      <c r="W132" s="824"/>
      <c r="X132" s="824"/>
      <c r="Y132" s="824"/>
      <c r="Z132" s="825"/>
      <c r="AA132" s="826">
        <v>7.8404649290000004</v>
      </c>
      <c r="AB132" s="827"/>
      <c r="AC132" s="827"/>
      <c r="AD132" s="827"/>
      <c r="AE132" s="828"/>
      <c r="AF132" s="829">
        <v>7.9344173509999996</v>
      </c>
      <c r="AG132" s="827"/>
      <c r="AH132" s="827"/>
      <c r="AI132" s="827"/>
      <c r="AJ132" s="828"/>
      <c r="AK132" s="829">
        <v>7.1316499970000002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494</v>
      </c>
      <c r="W133" s="803"/>
      <c r="X133" s="803"/>
      <c r="Y133" s="803"/>
      <c r="Z133" s="804"/>
      <c r="AA133" s="805">
        <v>7.9</v>
      </c>
      <c r="AB133" s="806"/>
      <c r="AC133" s="806"/>
      <c r="AD133" s="806"/>
      <c r="AE133" s="807"/>
      <c r="AF133" s="805">
        <v>8.1</v>
      </c>
      <c r="AG133" s="806"/>
      <c r="AH133" s="806"/>
      <c r="AI133" s="806"/>
      <c r="AJ133" s="807"/>
      <c r="AK133" s="805">
        <v>7.6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eP4QmgA904SRdap/17i8Rl7VPMx+2YlAnre5dGjz+NnFEOlr+Gr3Ve4xcUGY5IhHs7rbkEMPRvlNYiocN+u/A==" saltValue="rBrni0/VfFQvIlXVf5bNG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J58" zoomScaleNormal="85" zoomScaleSheetLayoutView="100" workbookViewId="0">
      <selection activeCell="CK96" sqref="CK96"/>
    </sheetView>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495</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Ksod+6D5K2MQSj/dPQjSzyUml56HJIP2wmG6PFZQp/tn8EMxETuoImt3K9vpR1SAO/531VASCKOu2EJogkqEGA==" saltValue="ZZf8jYw3AY01h/5QbO78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55"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s8jlEmeAGYZdQB4heVVuSDhDGwlW0IeCVEAlqv0omekkAcfwjL7pbbExdgOLGmMWiZXctqVlGi6/nwh8RXNnVA==" saltValue="mBhSVF1gNnfuJ/3bXBMZJ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0"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496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497</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498</v>
      </c>
      <c r="AP7" s="305"/>
      <c r="AQ7" s="306" t="s">
        <v>499</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500</v>
      </c>
      <c r="AQ8" s="312" t="s">
        <v>501</v>
      </c>
      <c r="AR8" s="313" t="s">
        <v>502</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503</v>
      </c>
      <c r="AL9" s="1228"/>
      <c r="AM9" s="1228"/>
      <c r="AN9" s="1229"/>
      <c r="AO9" s="314">
        <v>345980</v>
      </c>
      <c r="AP9" s="314">
        <v>304560</v>
      </c>
      <c r="AQ9" s="315">
        <v>224098</v>
      </c>
      <c r="AR9" s="316">
        <v>35.9</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504</v>
      </c>
      <c r="AL10" s="1228"/>
      <c r="AM10" s="1228"/>
      <c r="AN10" s="1229"/>
      <c r="AO10" s="317">
        <v>66736</v>
      </c>
      <c r="AP10" s="317">
        <v>58746</v>
      </c>
      <c r="AQ10" s="318">
        <v>32087</v>
      </c>
      <c r="AR10" s="319">
        <v>83.1</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505</v>
      </c>
      <c r="AL11" s="1228"/>
      <c r="AM11" s="1228"/>
      <c r="AN11" s="1229"/>
      <c r="AO11" s="317">
        <v>1820</v>
      </c>
      <c r="AP11" s="317">
        <v>1602</v>
      </c>
      <c r="AQ11" s="318">
        <v>3587</v>
      </c>
      <c r="AR11" s="319">
        <v>-55.3</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506</v>
      </c>
      <c r="AL12" s="1228"/>
      <c r="AM12" s="1228"/>
      <c r="AN12" s="1229"/>
      <c r="AO12" s="317" t="s">
        <v>507</v>
      </c>
      <c r="AP12" s="317" t="s">
        <v>507</v>
      </c>
      <c r="AQ12" s="318" t="s">
        <v>507</v>
      </c>
      <c r="AR12" s="319" t="s">
        <v>507</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508</v>
      </c>
      <c r="AL13" s="1228"/>
      <c r="AM13" s="1228"/>
      <c r="AN13" s="1229"/>
      <c r="AO13" s="317">
        <v>13685</v>
      </c>
      <c r="AP13" s="317">
        <v>12047</v>
      </c>
      <c r="AQ13" s="318">
        <v>11579</v>
      </c>
      <c r="AR13" s="319">
        <v>4</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509</v>
      </c>
      <c r="AL14" s="1228"/>
      <c r="AM14" s="1228"/>
      <c r="AN14" s="1229"/>
      <c r="AO14" s="317">
        <v>34979</v>
      </c>
      <c r="AP14" s="317">
        <v>30791</v>
      </c>
      <c r="AQ14" s="318">
        <v>4496</v>
      </c>
      <c r="AR14" s="319">
        <v>584.9</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510</v>
      </c>
      <c r="AL15" s="1231"/>
      <c r="AM15" s="1231"/>
      <c r="AN15" s="1232"/>
      <c r="AO15" s="317">
        <v>-20674</v>
      </c>
      <c r="AP15" s="317">
        <v>-18199</v>
      </c>
      <c r="AQ15" s="318">
        <v>-17592</v>
      </c>
      <c r="AR15" s="319">
        <v>3.5</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189</v>
      </c>
      <c r="AL16" s="1231"/>
      <c r="AM16" s="1231"/>
      <c r="AN16" s="1232"/>
      <c r="AO16" s="317">
        <v>442526</v>
      </c>
      <c r="AP16" s="317">
        <v>389548</v>
      </c>
      <c r="AQ16" s="318">
        <v>258255</v>
      </c>
      <c r="AR16" s="319">
        <v>50.8</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511</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512</v>
      </c>
      <c r="AP20" s="326" t="s">
        <v>513</v>
      </c>
      <c r="AQ20" s="327" t="s">
        <v>514</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515</v>
      </c>
      <c r="AL21" s="1234"/>
      <c r="AM21" s="1234"/>
      <c r="AN21" s="1235"/>
      <c r="AO21" s="330">
        <v>29.05</v>
      </c>
      <c r="AP21" s="331">
        <v>22.75</v>
      </c>
      <c r="AQ21" s="332">
        <v>6.3</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516</v>
      </c>
      <c r="AL22" s="1234"/>
      <c r="AM22" s="1234"/>
      <c r="AN22" s="1235"/>
      <c r="AO22" s="335">
        <v>88.9</v>
      </c>
      <c r="AP22" s="336">
        <v>95.6</v>
      </c>
      <c r="AQ22" s="337">
        <v>-6.7</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517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518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519</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498</v>
      </c>
      <c r="AP30" s="305"/>
      <c r="AQ30" s="306" t="s">
        <v>499</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500</v>
      </c>
      <c r="AQ31" s="312" t="s">
        <v>501</v>
      </c>
      <c r="AR31" s="313" t="s">
        <v>502</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520</v>
      </c>
      <c r="AL32" s="1217"/>
      <c r="AM32" s="1217"/>
      <c r="AN32" s="1218"/>
      <c r="AO32" s="345">
        <v>388023</v>
      </c>
      <c r="AP32" s="345">
        <v>341570</v>
      </c>
      <c r="AQ32" s="346">
        <v>146295</v>
      </c>
      <c r="AR32" s="347">
        <v>133.5</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521</v>
      </c>
      <c r="AL33" s="1217"/>
      <c r="AM33" s="1217"/>
      <c r="AN33" s="1218"/>
      <c r="AO33" s="345" t="s">
        <v>507</v>
      </c>
      <c r="AP33" s="345" t="s">
        <v>507</v>
      </c>
      <c r="AQ33" s="346" t="s">
        <v>507</v>
      </c>
      <c r="AR33" s="347" t="s">
        <v>507</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522</v>
      </c>
      <c r="AL34" s="1217"/>
      <c r="AM34" s="1217"/>
      <c r="AN34" s="1218"/>
      <c r="AO34" s="345" t="s">
        <v>507</v>
      </c>
      <c r="AP34" s="345" t="s">
        <v>507</v>
      </c>
      <c r="AQ34" s="346">
        <v>4</v>
      </c>
      <c r="AR34" s="347" t="s">
        <v>507</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523</v>
      </c>
      <c r="AL35" s="1217"/>
      <c r="AM35" s="1217"/>
      <c r="AN35" s="1218"/>
      <c r="AO35" s="345">
        <v>7917</v>
      </c>
      <c r="AP35" s="345">
        <v>6969</v>
      </c>
      <c r="AQ35" s="346">
        <v>31593</v>
      </c>
      <c r="AR35" s="347">
        <v>-77.900000000000006</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524</v>
      </c>
      <c r="AL36" s="1217"/>
      <c r="AM36" s="1217"/>
      <c r="AN36" s="1218"/>
      <c r="AO36" s="345">
        <v>14488</v>
      </c>
      <c r="AP36" s="345">
        <v>12754</v>
      </c>
      <c r="AQ36" s="346">
        <v>3914</v>
      </c>
      <c r="AR36" s="347">
        <v>225.9</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525</v>
      </c>
      <c r="AL37" s="1217"/>
      <c r="AM37" s="1217"/>
      <c r="AN37" s="1218"/>
      <c r="AO37" s="345">
        <v>86</v>
      </c>
      <c r="AP37" s="345">
        <v>76</v>
      </c>
      <c r="AQ37" s="346">
        <v>1348</v>
      </c>
      <c r="AR37" s="347">
        <v>-94.4</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526</v>
      </c>
      <c r="AL38" s="1214"/>
      <c r="AM38" s="1214"/>
      <c r="AN38" s="1215"/>
      <c r="AO38" s="348" t="s">
        <v>507</v>
      </c>
      <c r="AP38" s="348" t="s">
        <v>507</v>
      </c>
      <c r="AQ38" s="349">
        <v>27</v>
      </c>
      <c r="AR38" s="337" t="s">
        <v>507</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527</v>
      </c>
      <c r="AL39" s="1214"/>
      <c r="AM39" s="1214"/>
      <c r="AN39" s="1215"/>
      <c r="AO39" s="345" t="s">
        <v>507</v>
      </c>
      <c r="AP39" s="345" t="s">
        <v>507</v>
      </c>
      <c r="AQ39" s="346">
        <v>-7201</v>
      </c>
      <c r="AR39" s="347" t="s">
        <v>507</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528</v>
      </c>
      <c r="AL40" s="1217"/>
      <c r="AM40" s="1217"/>
      <c r="AN40" s="1218"/>
      <c r="AO40" s="345">
        <v>-315289</v>
      </c>
      <c r="AP40" s="345">
        <v>-277543</v>
      </c>
      <c r="AQ40" s="346">
        <v>-128709</v>
      </c>
      <c r="AR40" s="347">
        <v>115.6</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301</v>
      </c>
      <c r="AL41" s="1220"/>
      <c r="AM41" s="1220"/>
      <c r="AN41" s="1221"/>
      <c r="AO41" s="345">
        <v>95225</v>
      </c>
      <c r="AP41" s="345">
        <v>83825</v>
      </c>
      <c r="AQ41" s="346">
        <v>47272</v>
      </c>
      <c r="AR41" s="347">
        <v>77.3</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529</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531</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498</v>
      </c>
      <c r="AN49" s="1224" t="s">
        <v>532</v>
      </c>
      <c r="AO49" s="1225"/>
      <c r="AP49" s="1225"/>
      <c r="AQ49" s="1225"/>
      <c r="AR49" s="1226"/>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533</v>
      </c>
      <c r="AO50" s="362" t="s">
        <v>534</v>
      </c>
      <c r="AP50" s="363" t="s">
        <v>535</v>
      </c>
      <c r="AQ50" s="364" t="s">
        <v>536</v>
      </c>
      <c r="AR50" s="365" t="s">
        <v>537</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538</v>
      </c>
      <c r="AL51" s="358"/>
      <c r="AM51" s="366">
        <v>1013372</v>
      </c>
      <c r="AN51" s="367">
        <v>792936</v>
      </c>
      <c r="AO51" s="368">
        <v>-6.6</v>
      </c>
      <c r="AP51" s="369">
        <v>291945</v>
      </c>
      <c r="AQ51" s="370">
        <v>19.100000000000001</v>
      </c>
      <c r="AR51" s="371">
        <v>-25.7</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539</v>
      </c>
      <c r="AM52" s="374">
        <v>706253</v>
      </c>
      <c r="AN52" s="375">
        <v>552624</v>
      </c>
      <c r="AO52" s="376">
        <v>28.7</v>
      </c>
      <c r="AP52" s="377">
        <v>127651</v>
      </c>
      <c r="AQ52" s="378">
        <v>17.2</v>
      </c>
      <c r="AR52" s="379">
        <v>11.5</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540</v>
      </c>
      <c r="AL53" s="358"/>
      <c r="AM53" s="366">
        <v>980761</v>
      </c>
      <c r="AN53" s="367">
        <v>801930</v>
      </c>
      <c r="AO53" s="368">
        <v>1.1000000000000001</v>
      </c>
      <c r="AP53" s="369">
        <v>291173</v>
      </c>
      <c r="AQ53" s="370">
        <v>-0.3</v>
      </c>
      <c r="AR53" s="371">
        <v>1.4</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539</v>
      </c>
      <c r="AM54" s="374">
        <v>458793</v>
      </c>
      <c r="AN54" s="375">
        <v>375137</v>
      </c>
      <c r="AO54" s="376">
        <v>-32.1</v>
      </c>
      <c r="AP54" s="377">
        <v>119071</v>
      </c>
      <c r="AQ54" s="378">
        <v>-6.7</v>
      </c>
      <c r="AR54" s="379">
        <v>-25.4</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541</v>
      </c>
      <c r="AL55" s="358"/>
      <c r="AM55" s="366">
        <v>1122884</v>
      </c>
      <c r="AN55" s="367">
        <v>943600</v>
      </c>
      <c r="AO55" s="368">
        <v>17.7</v>
      </c>
      <c r="AP55" s="369">
        <v>271581</v>
      </c>
      <c r="AQ55" s="370">
        <v>-6.7</v>
      </c>
      <c r="AR55" s="371">
        <v>24.4</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539</v>
      </c>
      <c r="AM56" s="374">
        <v>589410</v>
      </c>
      <c r="AN56" s="375">
        <v>495303</v>
      </c>
      <c r="AO56" s="376">
        <v>32</v>
      </c>
      <c r="AP56" s="377">
        <v>117844</v>
      </c>
      <c r="AQ56" s="378">
        <v>-1</v>
      </c>
      <c r="AR56" s="379">
        <v>33</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542</v>
      </c>
      <c r="AL57" s="358"/>
      <c r="AM57" s="366">
        <v>1053507</v>
      </c>
      <c r="AN57" s="367">
        <v>909764</v>
      </c>
      <c r="AO57" s="368">
        <v>-3.6</v>
      </c>
      <c r="AP57" s="369">
        <v>268375</v>
      </c>
      <c r="AQ57" s="370">
        <v>-1.2</v>
      </c>
      <c r="AR57" s="371">
        <v>-2.4</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539</v>
      </c>
      <c r="AM58" s="374">
        <v>467328</v>
      </c>
      <c r="AN58" s="375">
        <v>403565</v>
      </c>
      <c r="AO58" s="376">
        <v>-18.5</v>
      </c>
      <c r="AP58" s="377">
        <v>119602</v>
      </c>
      <c r="AQ58" s="378">
        <v>1.5</v>
      </c>
      <c r="AR58" s="379">
        <v>-20</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543</v>
      </c>
      <c r="AL59" s="358"/>
      <c r="AM59" s="366">
        <v>969554</v>
      </c>
      <c r="AN59" s="367">
        <v>853481</v>
      </c>
      <c r="AO59" s="368">
        <v>-6.2</v>
      </c>
      <c r="AP59" s="369">
        <v>301035</v>
      </c>
      <c r="AQ59" s="370">
        <v>12.2</v>
      </c>
      <c r="AR59" s="371">
        <v>-18.399999999999999</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539</v>
      </c>
      <c r="AM60" s="374">
        <v>588043</v>
      </c>
      <c r="AN60" s="375">
        <v>517643</v>
      </c>
      <c r="AO60" s="376">
        <v>28.3</v>
      </c>
      <c r="AP60" s="377">
        <v>154376</v>
      </c>
      <c r="AQ60" s="378">
        <v>29.1</v>
      </c>
      <c r="AR60" s="379">
        <v>-0.8</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544</v>
      </c>
      <c r="AL61" s="380"/>
      <c r="AM61" s="381">
        <v>1028016</v>
      </c>
      <c r="AN61" s="382">
        <v>860342</v>
      </c>
      <c r="AO61" s="383">
        <v>0.5</v>
      </c>
      <c r="AP61" s="384">
        <v>284822</v>
      </c>
      <c r="AQ61" s="385">
        <v>4.5999999999999996</v>
      </c>
      <c r="AR61" s="371">
        <v>-4.0999999999999996</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539</v>
      </c>
      <c r="AM62" s="374">
        <v>561965</v>
      </c>
      <c r="AN62" s="375">
        <v>468854</v>
      </c>
      <c r="AO62" s="376">
        <v>7.7</v>
      </c>
      <c r="AP62" s="377">
        <v>127709</v>
      </c>
      <c r="AQ62" s="378">
        <v>8</v>
      </c>
      <c r="AR62" s="379">
        <v>-0.3</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6InG/DsUVnez2bbwkCyy74FkqWpuhoUb0UipPNiKMtZSm4qF9R3aMSRUxyDoOm2CVjvzv/dOxSi5Fi50FKNDtA==" saltValue="lQS49OPFSxTnlLUe1ccrZ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5"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546</v>
      </c>
    </row>
    <row r="120" spans="125:125" ht="13.5" hidden="1" customHeight="1" x14ac:dyDescent="0.2"/>
    <row r="121" spans="125:125" ht="13.5" hidden="1" customHeight="1" x14ac:dyDescent="0.2">
      <c r="DU121" s="292"/>
    </row>
  </sheetData>
  <sheetProtection algorithmName="SHA-512" hashValue="YjTGZ3VS6582mA7HWCZ6eoDfcZcGYnj/taPKU+2FTqoj08MqSqucVbpOkkAwS9I5+m0P3dh50AY/p5wrbj4Anw==" saltValue="fVbL4fpIDW5xZZjOFH6Lb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T86" zoomScaleNormal="100" zoomScaleSheetLayoutView="55" workbookViewId="0">
      <selection activeCell="CZ88" sqref="CZ88"/>
    </sheetView>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547</v>
      </c>
    </row>
  </sheetData>
  <sheetProtection algorithmName="SHA-512" hashValue="eHZ12tDKlQgKNtYwyv6u6vk9RfalrJYQFVwU/2lm4H1bM/IyBS9tPRrF+dU7XsIo0LVa0mnz3MKgzqgb/WK9IQ==" saltValue="A8/K3c+pCr5e/Y1KNvCLm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548</v>
      </c>
      <c r="G46" s="8" t="s">
        <v>549</v>
      </c>
      <c r="H46" s="8" t="s">
        <v>550</v>
      </c>
      <c r="I46" s="8" t="s">
        <v>551</v>
      </c>
      <c r="J46" s="9" t="s">
        <v>552</v>
      </c>
    </row>
    <row r="47" spans="2:10" ht="57.75" customHeight="1" x14ac:dyDescent="0.2">
      <c r="B47" s="10"/>
      <c r="C47" s="1238" t="s">
        <v>3</v>
      </c>
      <c r="D47" s="1238"/>
      <c r="E47" s="1239"/>
      <c r="F47" s="11">
        <v>38.630000000000003</v>
      </c>
      <c r="G47" s="12">
        <v>49.9</v>
      </c>
      <c r="H47" s="12">
        <v>58.31</v>
      </c>
      <c r="I47" s="12">
        <v>56.43</v>
      </c>
      <c r="J47" s="13">
        <v>49.02</v>
      </c>
    </row>
    <row r="48" spans="2:10" ht="57.75" customHeight="1" x14ac:dyDescent="0.2">
      <c r="B48" s="14"/>
      <c r="C48" s="1240" t="s">
        <v>4</v>
      </c>
      <c r="D48" s="1240"/>
      <c r="E48" s="1241"/>
      <c r="F48" s="15">
        <v>11.11</v>
      </c>
      <c r="G48" s="16">
        <v>10.75</v>
      </c>
      <c r="H48" s="16">
        <v>4.99</v>
      </c>
      <c r="I48" s="16">
        <v>2.62</v>
      </c>
      <c r="J48" s="17">
        <v>10.48</v>
      </c>
    </row>
    <row r="49" spans="2:10" ht="57.75" customHeight="1" thickBot="1" x14ac:dyDescent="0.25">
      <c r="B49" s="18"/>
      <c r="C49" s="1242" t="s">
        <v>5</v>
      </c>
      <c r="D49" s="1242"/>
      <c r="E49" s="1243"/>
      <c r="F49" s="19" t="s">
        <v>553</v>
      </c>
      <c r="G49" s="20" t="s">
        <v>554</v>
      </c>
      <c r="H49" s="20" t="s">
        <v>555</v>
      </c>
      <c r="I49" s="20" t="s">
        <v>556</v>
      </c>
      <c r="J49" s="21">
        <v>0</v>
      </c>
    </row>
    <row r="50" spans="2:10" ht="13.5" customHeight="1" x14ac:dyDescent="0.2"/>
  </sheetData>
  <sheetProtection algorithmName="SHA-512" hashValue="dZaj+lEE09QLJAyLud9YOQZhVRT4soQ4UuokQA3IE0ZpxkrrbpfhhTiutoc4OavL3maTxTv+U2lHN0xKngbWqw==" saltValue="3OoTTtRccLijLiXpxUoo2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2022-02-02T04:07:56Z</dcterms:created>
  <dcterms:modified xsi:type="dcterms:W3CDTF">2023-03-27T06:59:24Z</dcterms:modified>
  <cp:category/>
</cp:coreProperties>
</file>