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4（R3決算）\06 確認済みファイル（HP掲載用）\18 南牧村●□■▲\"/>
    </mc:Choice>
  </mc:AlternateContent>
  <xr:revisionPtr revIDLastSave="0" documentId="13_ncr:1_{88D52D4E-62BF-4E6B-B097-7D235A4C2F7F}" xr6:coauthVersionLast="36" xr6:coauthVersionMax="36" xr10:uidLastSave="{00000000-0000-0000-0000-000000000000}"/>
  <workbookProtection workbookAlgorithmName="SHA-512" workbookHashValue="N3UhZv9QhTcZ7Lq+I0wIanmBvUQxzb12KVUUb7I8NVu3+YocnnAOmbleuT8lsVXEZJeKdVdP3JwGgw84s4J9fA==" workbookSaltValue="SjUAtJLOJQTBu8cB+eojEg==" workbookSpinCount="100000" lockStructure="1"/>
  <bookViews>
    <workbookView xWindow="0" yWindow="0" windowWidth="15360" windowHeight="76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E86" i="4"/>
  <c r="AL10" i="4"/>
  <c r="AD10" i="4"/>
  <c r="W10" i="4"/>
  <c r="B10" i="4"/>
  <c r="BB8" i="4"/>
  <c r="I8" i="4"/>
  <c r="B8" i="4"/>
</calcChain>
</file>

<file path=xl/sharedStrings.xml><?xml version="1.0" encoding="utf-8"?>
<sst xmlns="http://schemas.openxmlformats.org/spreadsheetml/2006/main" count="247" uniqueCount="121">
  <si>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</si>
  <si>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</si>
  <si>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</si>
  <si>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</si>
  <si>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</si>
  <si>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</si>
  <si>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</si>
  <si>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</si>
  <si>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</si>
  <si>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</si>
  <si>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</si>
  <si>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</si>
  <si>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</si>
  <si>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</si>
  <si>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</si>
  <si>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</si>
  <si>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</si>
  <si>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</si>
  <si>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</si>
  <si>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</si>
  <si>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</si>
  <si>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</si>
  <si>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</si>
  <si>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</si>
  <si>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</si>
  <si>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</si>
  <si>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</si>
  <si>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</si>
  <si>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</si>
  <si>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</si>
  <si>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</si>
  <si>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</si>
  <si>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</si>
  <si>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</si>
  <si>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</si>
  <si>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</si>
  <si>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</si>
  <si>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</si>
  <si>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</si>
  <si>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</si>
  <si>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</si>
  <si>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</si>
  <si>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</si>
  <si>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</si>
  <si>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</si>
  <si>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</si>
  <si>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</si>
  <si>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</si>
  <si>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</si>
  <si>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</si>
  <si>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</si>
  <si>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</si>
  <si>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</si>
  <si>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</si>
  <si>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</si>
  <si>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</si>
  <si>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</si>
  <si>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</si>
  <si>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</si>
  <si>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</si>
  <si>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</si>
  <si>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</si>
  <si>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</si>
  <si>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</si>
  <si>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</si>
  <si>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</si>
  <si>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</si>
  <si>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</si>
  <si>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</si>
  <si>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</si>
  <si>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</si>
  <si>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</si>
  <si>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</si>
  <si>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</si>
  <si>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</si>
  <si>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</si>
  <si>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</si>
  <si>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</si>
  <si>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</si>
  <si>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</si>
  <si>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</si>
  <si>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</si>
  <si>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</si>
  <si>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</si>
  <si>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</si>
  <si>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</si>
  <si>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</si>
  <si>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</si>
  <si>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</si>
  <si>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</si>
  <si>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</si>
  <si>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</si>
  <si>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</si>
  <si>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</si>
  <si>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</si>
  <si>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</si>
  <si>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</si>
  <si>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</si>
  <si>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南牧村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</si>
  <si>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</si>
  <si>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</si>
  <si>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</si>
  <si>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</si>
  <si>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</si>
  <si>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</si>
  <si>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</si>
  <si>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</si>
  <si>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</si>
  <si>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</si>
  <si>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</si>
  <si>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</si>
  <si>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</si>
  <si>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</si>
  <si>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</si>
  <si>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</si>
  <si>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</si>
  <si>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</si>
  <si>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</si>
  <si>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③管渠改善率　該当数値なしである。
本村では、平成9年度より合併処理浄化槽を設置し20年以上が経過した浄化槽が多くなってきている。ここ数年は、修繕する浄化槽も増えてきているので、今後の対策の検討が必要となる。
</t>
    <rPh sb="51" eb="54">
      <t>ジョウカソウ</t>
    </rPh>
    <rPh sb="55" eb="56">
      <t>オオ</t>
    </rPh>
    <phoneticPr fontId="4"/>
  </si>
  <si>
    <t xml:space="preserve">村の施策として、空き家を改修して移住希望者に紹介する活動に力を入れる。改築に伴い合併処理浄化槽の設置が期待される。一方では設置済み住宅が空き家になり、その影響で使用料収入が減少となることが考えられるので、その対策についても検討してきいたい。今後も浄化槽の設置の普及を図り、南牧川の水質保全を努めていきたい。
</t>
    <rPh sb="8" eb="9">
      <t>ア</t>
    </rPh>
    <rPh sb="10" eb="11">
      <t>ヤ</t>
    </rPh>
    <rPh sb="12" eb="14">
      <t>カイシュウ</t>
    </rPh>
    <rPh sb="38" eb="39">
      <t>トモナ</t>
    </rPh>
    <phoneticPr fontId="4"/>
  </si>
  <si>
    <t>①使用料収入等が増となり前年度に対して比率が上昇した。引き続き経営改善に向けて努力を図っていきたい。
④企業債については、一般会計にて負担しており、引き続き一般会計で対応していきます。
⑤浄化槽経費回収率は右肩上がりであるが、汚水処理に係る費用を使用料以外の収入で賄っている。村の施策として、空き家改修事業に力をいれているため、住宅の改築等に伴い浄化槽の設置があるため、使用料収入の増加が期待できる。　　　　　　　　　　　　　　　　　　　　　⑥汚水処理原価は70円前後で推移している。浄化槽の新規設置もあるが休止もあるため、総体的に大きな変動が見受けられない。
⑦施設利用率は、ここ5年間は100％であり、適正規模であると思われる。
⑧水洗化率は、ここ5年間は100％であり公共用水域の水質保全が保たれている。</t>
    <rPh sb="1" eb="4">
      <t>シヨウリョウ</t>
    </rPh>
    <rPh sb="4" eb="6">
      <t>シュウニュウ</t>
    </rPh>
    <rPh sb="6" eb="7">
      <t>トウ</t>
    </rPh>
    <rPh sb="8" eb="9">
      <t>ゾウ</t>
    </rPh>
    <rPh sb="12" eb="15">
      <t>ゼンネンド</t>
    </rPh>
    <rPh sb="16" eb="17">
      <t>タイ</t>
    </rPh>
    <rPh sb="19" eb="21">
      <t>ヒリツ</t>
    </rPh>
    <rPh sb="22" eb="24">
      <t>ジョウショウ</t>
    </rPh>
    <rPh sb="27" eb="28">
      <t>ヒ</t>
    </rPh>
    <rPh sb="29" eb="30">
      <t>ツヅ</t>
    </rPh>
    <rPh sb="31" eb="33">
      <t>ケイエイ</t>
    </rPh>
    <rPh sb="33" eb="35">
      <t>カイゼン</t>
    </rPh>
    <rPh sb="36" eb="37">
      <t>ム</t>
    </rPh>
    <rPh sb="39" eb="41">
      <t>ドリョク</t>
    </rPh>
    <rPh sb="42" eb="43">
      <t>ハカ</t>
    </rPh>
    <rPh sb="52" eb="55">
      <t>キギョウサイ</t>
    </rPh>
    <rPh sb="61" eb="65">
      <t>イッパンカイケイ</t>
    </rPh>
    <rPh sb="67" eb="69">
      <t>フタン</t>
    </rPh>
    <rPh sb="74" eb="75">
      <t>ヒ</t>
    </rPh>
    <rPh sb="76" eb="77">
      <t>ツヅ</t>
    </rPh>
    <rPh sb="78" eb="80">
      <t>イッパン</t>
    </rPh>
    <rPh sb="80" eb="82">
      <t>カイケイ</t>
    </rPh>
    <rPh sb="83" eb="85">
      <t>タイオウ</t>
    </rPh>
    <rPh sb="94" eb="97">
      <t>ジョウカソウ</t>
    </rPh>
    <rPh sb="149" eb="151">
      <t>カイシュウ</t>
    </rPh>
    <rPh sb="151" eb="153">
      <t>ジギョウ</t>
    </rPh>
    <rPh sb="242" eb="245">
      <t>ジョウカソウ</t>
    </rPh>
    <rPh sb="246" eb="248">
      <t>シンキ</t>
    </rPh>
    <rPh sb="248" eb="250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</si>
</sst>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3-43FE-9E59-CE52D5B5F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04432"/>
        <c:axId val="172122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3-43FE-9E59-CE52D5B5F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04432"/>
        <c:axId val="172122808"/>
      </c:lineChart>
      <c:dateAx>
        <c:axId val="17190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2122808"/>
        <c:crosses val="autoZero"/>
        <c:auto val="1"/>
        <c:lblOffset val="100"/>
        <c:baseTimeUnit val="years"/>
      </c:dateAx>
      <c:valAx>
        <c:axId val="172122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90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4-44A2-8B8B-5C37D2560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41800"/>
        <c:axId val="173037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61.79</c:v>
                </c:pt>
                <c:pt idx="1">
                  <c:v>59.94</c:v>
                </c:pt>
                <c:pt idx="2">
                  <c:v>59.64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4-44A2-8B8B-5C37D2560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41800"/>
        <c:axId val="173037880"/>
      </c:lineChart>
      <c:dateAx>
        <c:axId val="173041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3037880"/>
        <c:crosses val="autoZero"/>
        <c:auto val="1"/>
        <c:lblOffset val="100"/>
        <c:baseTimeUnit val="years"/>
      </c:dateAx>
      <c:valAx>
        <c:axId val="173037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041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0-4A99-9917-F5EAE844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35920"/>
        <c:axId val="17303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92.44</c:v>
                </c:pt>
                <c:pt idx="1">
                  <c:v>89.66</c:v>
                </c:pt>
                <c:pt idx="2">
                  <c:v>90.63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00-4A99-9917-F5EAE844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35920"/>
        <c:axId val="173039840"/>
      </c:lineChart>
      <c:dateAx>
        <c:axId val="173035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3039840"/>
        <c:crosses val="autoZero"/>
        <c:auto val="1"/>
        <c:lblOffset val="100"/>
        <c:baseTimeUnit val="years"/>
      </c:dateAx>
      <c:valAx>
        <c:axId val="17303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03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76.03</c:v>
                </c:pt>
                <c:pt idx="2">
                  <c:v>76.069999999999993</c:v>
                </c:pt>
                <c:pt idx="3">
                  <c:v>75.28</c:v>
                </c:pt>
                <c:pt idx="4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D-41E3-BE8C-06ED0C7BF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81944"/>
        <c:axId val="171982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D-41E3-BE8C-06ED0C7BF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81944"/>
        <c:axId val="171982328"/>
      </c:lineChart>
      <c:dateAx>
        <c:axId val="171981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982328"/>
        <c:crosses val="autoZero"/>
        <c:auto val="1"/>
        <c:lblOffset val="100"/>
        <c:baseTimeUnit val="years"/>
      </c:dateAx>
      <c:valAx>
        <c:axId val="171982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981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6-47A6-BC83-93EB28320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25760"/>
        <c:axId val="17282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6-47A6-BC83-93EB28320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25760"/>
        <c:axId val="172826144"/>
      </c:lineChart>
      <c:dateAx>
        <c:axId val="172825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2826144"/>
        <c:crosses val="autoZero"/>
        <c:auto val="1"/>
        <c:lblOffset val="100"/>
        <c:baseTimeUnit val="years"/>
      </c:dateAx>
      <c:valAx>
        <c:axId val="17282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82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C-477B-A19E-96788FF75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54504"/>
        <c:axId val="17285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C-477B-A19E-96788FF75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54504"/>
        <c:axId val="172858064"/>
      </c:lineChart>
      <c:dateAx>
        <c:axId val="172854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2858064"/>
        <c:crosses val="autoZero"/>
        <c:auto val="1"/>
        <c:lblOffset val="100"/>
        <c:baseTimeUnit val="years"/>
      </c:dateAx>
      <c:valAx>
        <c:axId val="17285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854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7-488E-AE42-35FC4B2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56496"/>
        <c:axId val="17285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7-488E-AE42-35FC4B2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56496"/>
        <c:axId val="172854928"/>
      </c:lineChart>
      <c:dateAx>
        <c:axId val="172856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2854928"/>
        <c:crosses val="autoZero"/>
        <c:auto val="1"/>
        <c:lblOffset val="100"/>
        <c:baseTimeUnit val="years"/>
      </c:dateAx>
      <c:valAx>
        <c:axId val="17285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85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9-4391-AB36-673EBD3CF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55320"/>
        <c:axId val="17285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9-4391-AB36-673EBD3CF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55320"/>
        <c:axId val="172857280"/>
      </c:lineChart>
      <c:dateAx>
        <c:axId val="172855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2857280"/>
        <c:crosses val="autoZero"/>
        <c:auto val="1"/>
        <c:lblOffset val="100"/>
        <c:baseTimeUnit val="years"/>
      </c:dateAx>
      <c:valAx>
        <c:axId val="17285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855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5-4D8D-AE7D-CB1028AE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60456"/>
        <c:axId val="17296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244.85</c:v>
                </c:pt>
                <c:pt idx="1">
                  <c:v>296.89</c:v>
                </c:pt>
                <c:pt idx="2">
                  <c:v>270.57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5-4D8D-AE7D-CB1028AE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60456"/>
        <c:axId val="172960848"/>
      </c:lineChart>
      <c:dateAx>
        <c:axId val="172960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2960848"/>
        <c:crosses val="autoZero"/>
        <c:auto val="1"/>
        <c:lblOffset val="100"/>
        <c:baseTimeUnit val="years"/>
      </c:dateAx>
      <c:valAx>
        <c:axId val="17296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960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61.11</c:v>
                </c:pt>
                <c:pt idx="1">
                  <c:v>61.85</c:v>
                </c:pt>
                <c:pt idx="2">
                  <c:v>62.01</c:v>
                </c:pt>
                <c:pt idx="3">
                  <c:v>63.71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2-4C25-A633-BC5E817B4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62416"/>
        <c:axId val="17296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64.78</c:v>
                </c:pt>
                <c:pt idx="1">
                  <c:v>63.06</c:v>
                </c:pt>
                <c:pt idx="2">
                  <c:v>62.5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2-4C25-A633-BC5E817B4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62416"/>
        <c:axId val="172960064"/>
      </c:lineChart>
      <c:dateAx>
        <c:axId val="172962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2960064"/>
        <c:crosses val="autoZero"/>
        <c:auto val="1"/>
        <c:lblOffset val="100"/>
        <c:baseTimeUnit val="years"/>
      </c:dateAx>
      <c:valAx>
        <c:axId val="17296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96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70.900000000000006</c:v>
                </c:pt>
                <c:pt idx="1">
                  <c:v>67.34</c:v>
                </c:pt>
                <c:pt idx="2">
                  <c:v>73.739999999999995</c:v>
                </c:pt>
                <c:pt idx="3">
                  <c:v>73.12</c:v>
                </c:pt>
                <c:pt idx="4">
                  <c:v>72.13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0-41D9-82DE-C7E895FDD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59672"/>
        <c:axId val="173039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250.21</c:v>
                </c:pt>
                <c:pt idx="1">
                  <c:v>264.77</c:v>
                </c:pt>
                <c:pt idx="2">
                  <c:v>269.33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0-41D9-82DE-C7E895FDD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59672"/>
        <c:axId val="173039448"/>
      </c:lineChart>
      <c:dateAx>
        <c:axId val="172959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3039448"/>
        <c:crosses val="autoZero"/>
        <c:auto val="1"/>
        <c:lblOffset val="100"/>
        <c:baseTimeUnit val="years"/>
      </c:dateAx>
      <c:valAx>
        <c:axId val="173039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959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328125" defaultRowHeight="13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68" t="str">
        <f>データ!H6</f>
        <v>群馬県　南牧村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1636</v>
      </c>
      <c r="AM8" s="45"/>
      <c r="AN8" s="45"/>
      <c r="AO8" s="45"/>
      <c r="AP8" s="45"/>
      <c r="AQ8" s="45"/>
      <c r="AR8" s="45"/>
      <c r="AS8" s="45"/>
      <c r="AT8" s="46">
        <f>データ!T6</f>
        <v>118.83</v>
      </c>
      <c r="AU8" s="46"/>
      <c r="AV8" s="46"/>
      <c r="AW8" s="46"/>
      <c r="AX8" s="46"/>
      <c r="AY8" s="46"/>
      <c r="AZ8" s="46"/>
      <c r="BA8" s="46"/>
      <c r="BB8" s="46">
        <f>データ!U6</f>
        <v>13.77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36.159999999999997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3630</v>
      </c>
      <c r="AE10" s="45"/>
      <c r="AF10" s="45"/>
      <c r="AG10" s="45"/>
      <c r="AH10" s="45"/>
      <c r="AI10" s="45"/>
      <c r="AJ10" s="45"/>
      <c r="AK10" s="2"/>
      <c r="AL10" s="45">
        <f>データ!V6</f>
        <v>585</v>
      </c>
      <c r="AM10" s="45"/>
      <c r="AN10" s="45"/>
      <c r="AO10" s="45"/>
      <c r="AP10" s="45"/>
      <c r="AQ10" s="45"/>
      <c r="AR10" s="45"/>
      <c r="AS10" s="45"/>
      <c r="AT10" s="46">
        <f>データ!W6</f>
        <v>0.04</v>
      </c>
      <c r="AU10" s="46"/>
      <c r="AV10" s="46"/>
      <c r="AW10" s="46"/>
      <c r="AX10" s="46"/>
      <c r="AY10" s="46"/>
      <c r="AZ10" s="46"/>
      <c r="BA10" s="46"/>
      <c r="BB10" s="46">
        <f>データ!X6</f>
        <v>14625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120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>
      <c r="C84" s="2"/>
    </row>
    <row r="85" spans="1:78" hidden="1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00+wVDQTHZBs204jg14l4BSSxIBFzvcaJVfTwGxCKmqHRJn+qbVHqFGE7lWC+e9Azycbnf80Dn/aUD1Fxn344w==" saltValue="klEGJyFcuCLuiz7y2Yi4K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/>
  <cols>
    <col min="2" max="144" width="11.90625" customWidth="1"/>
  </cols>
  <sheetData>
    <row r="1" spans="1:14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>
      <c r="A6" s="14" t="s">
        <v>97</v>
      </c>
      <c r="B6" s="19">
        <f>B7</f>
        <v>2021</v>
      </c>
      <c r="C6" s="19">
        <f t="shared" ref="C6:X6" si="3">C7</f>
        <v>103837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群馬県　南牧村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36.159999999999997</v>
      </c>
      <c r="Q6" s="20">
        <f t="shared" si="3"/>
        <v>100</v>
      </c>
      <c r="R6" s="20">
        <f t="shared" si="3"/>
        <v>3630</v>
      </c>
      <c r="S6" s="20">
        <f t="shared" si="3"/>
        <v>1636</v>
      </c>
      <c r="T6" s="20">
        <f t="shared" si="3"/>
        <v>118.83</v>
      </c>
      <c r="U6" s="20">
        <f t="shared" si="3"/>
        <v>13.77</v>
      </c>
      <c r="V6" s="20">
        <f t="shared" si="3"/>
        <v>585</v>
      </c>
      <c r="W6" s="20">
        <f t="shared" si="3"/>
        <v>0.04</v>
      </c>
      <c r="X6" s="20">
        <f t="shared" si="3"/>
        <v>14625</v>
      </c>
      <c r="Y6" s="21">
        <f>IF(Y7="",NA(),Y7)</f>
        <v>74.94</v>
      </c>
      <c r="Z6" s="21">
        <f t="shared" ref="Z6:AH6" si="4">IF(Z7="",NA(),Z7)</f>
        <v>76.03</v>
      </c>
      <c r="AA6" s="21">
        <f t="shared" si="4"/>
        <v>76.069999999999993</v>
      </c>
      <c r="AB6" s="21">
        <f t="shared" si="4"/>
        <v>75.28</v>
      </c>
      <c r="AC6" s="21">
        <f t="shared" si="4"/>
        <v>79.400000000000006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244.85</v>
      </c>
      <c r="BL6" s="21">
        <f t="shared" si="7"/>
        <v>296.89</v>
      </c>
      <c r="BM6" s="21">
        <f t="shared" si="7"/>
        <v>270.57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61.11</v>
      </c>
      <c r="BR6" s="21">
        <f t="shared" ref="BR6:BZ6" si="8">IF(BR7="",NA(),BR7)</f>
        <v>61.85</v>
      </c>
      <c r="BS6" s="21">
        <f t="shared" si="8"/>
        <v>62.01</v>
      </c>
      <c r="BT6" s="21">
        <f t="shared" si="8"/>
        <v>63.71</v>
      </c>
      <c r="BU6" s="21">
        <f t="shared" si="8"/>
        <v>65</v>
      </c>
      <c r="BV6" s="21">
        <f t="shared" si="8"/>
        <v>64.78</v>
      </c>
      <c r="BW6" s="21">
        <f t="shared" si="8"/>
        <v>63.06</v>
      </c>
      <c r="BX6" s="21">
        <f t="shared" si="8"/>
        <v>62.5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70.900000000000006</v>
      </c>
      <c r="CC6" s="21">
        <f t="shared" ref="CC6:CK6" si="9">IF(CC7="",NA(),CC7)</f>
        <v>67.34</v>
      </c>
      <c r="CD6" s="21">
        <f t="shared" si="9"/>
        <v>73.739999999999995</v>
      </c>
      <c r="CE6" s="21">
        <f t="shared" si="9"/>
        <v>73.12</v>
      </c>
      <c r="CF6" s="21">
        <f t="shared" si="9"/>
        <v>72.13</v>
      </c>
      <c r="CG6" s="21">
        <f t="shared" si="9"/>
        <v>250.21</v>
      </c>
      <c r="CH6" s="21">
        <f t="shared" si="9"/>
        <v>264.77</v>
      </c>
      <c r="CI6" s="21">
        <f t="shared" si="9"/>
        <v>269.33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100</v>
      </c>
      <c r="CN6" s="21">
        <f t="shared" ref="CN6:CV6" si="10">IF(CN7="",NA(),CN7)</f>
        <v>100</v>
      </c>
      <c r="CO6" s="21">
        <f t="shared" si="10"/>
        <v>100</v>
      </c>
      <c r="CP6" s="21">
        <f t="shared" si="10"/>
        <v>100</v>
      </c>
      <c r="CQ6" s="21">
        <f t="shared" si="10"/>
        <v>100</v>
      </c>
      <c r="CR6" s="21">
        <f t="shared" si="10"/>
        <v>61.79</v>
      </c>
      <c r="CS6" s="21">
        <f t="shared" si="10"/>
        <v>59.94</v>
      </c>
      <c r="CT6" s="21">
        <f t="shared" si="10"/>
        <v>59.64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92.44</v>
      </c>
      <c r="DD6" s="21">
        <f t="shared" si="11"/>
        <v>89.66</v>
      </c>
      <c r="DE6" s="21">
        <f t="shared" si="11"/>
        <v>90.63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>
      <c r="A7" s="14"/>
      <c r="B7" s="23">
        <v>2021</v>
      </c>
      <c r="C7" s="23">
        <v>103837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36.159999999999997</v>
      </c>
      <c r="Q7" s="24">
        <v>100</v>
      </c>
      <c r="R7" s="24">
        <v>3630</v>
      </c>
      <c r="S7" s="24">
        <v>1636</v>
      </c>
      <c r="T7" s="24">
        <v>118.83</v>
      </c>
      <c r="U7" s="24">
        <v>13.77</v>
      </c>
      <c r="V7" s="24">
        <v>585</v>
      </c>
      <c r="W7" s="24">
        <v>0.04</v>
      </c>
      <c r="X7" s="24">
        <v>14625</v>
      </c>
      <c r="Y7" s="24">
        <v>74.94</v>
      </c>
      <c r="Z7" s="24">
        <v>76.03</v>
      </c>
      <c r="AA7" s="24">
        <v>76.069999999999993</v>
      </c>
      <c r="AB7" s="24">
        <v>75.28</v>
      </c>
      <c r="AC7" s="24">
        <v>79.400000000000006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244.85</v>
      </c>
      <c r="BL7" s="24">
        <v>296.89</v>
      </c>
      <c r="BM7" s="24">
        <v>270.57</v>
      </c>
      <c r="BN7" s="24">
        <v>294.27</v>
      </c>
      <c r="BO7" s="24">
        <v>294.08999999999997</v>
      </c>
      <c r="BP7" s="24">
        <v>310.14</v>
      </c>
      <c r="BQ7" s="24">
        <v>61.11</v>
      </c>
      <c r="BR7" s="24">
        <v>61.85</v>
      </c>
      <c r="BS7" s="24">
        <v>62.01</v>
      </c>
      <c r="BT7" s="24">
        <v>63.71</v>
      </c>
      <c r="BU7" s="24">
        <v>65</v>
      </c>
      <c r="BV7" s="24">
        <v>64.78</v>
      </c>
      <c r="BW7" s="24">
        <v>63.06</v>
      </c>
      <c r="BX7" s="24">
        <v>62.5</v>
      </c>
      <c r="BY7" s="24">
        <v>60.59</v>
      </c>
      <c r="BZ7" s="24">
        <v>60</v>
      </c>
      <c r="CA7" s="24">
        <v>57.71</v>
      </c>
      <c r="CB7" s="24">
        <v>70.900000000000006</v>
      </c>
      <c r="CC7" s="24">
        <v>67.34</v>
      </c>
      <c r="CD7" s="24">
        <v>73.739999999999995</v>
      </c>
      <c r="CE7" s="24">
        <v>73.12</v>
      </c>
      <c r="CF7" s="24">
        <v>72.13</v>
      </c>
      <c r="CG7" s="24">
        <v>250.21</v>
      </c>
      <c r="CH7" s="24">
        <v>264.77</v>
      </c>
      <c r="CI7" s="24">
        <v>269.33</v>
      </c>
      <c r="CJ7" s="24">
        <v>280.23</v>
      </c>
      <c r="CK7" s="24">
        <v>282.70999999999998</v>
      </c>
      <c r="CL7" s="24">
        <v>286.17</v>
      </c>
      <c r="CM7" s="24">
        <v>100</v>
      </c>
      <c r="CN7" s="24">
        <v>100</v>
      </c>
      <c r="CO7" s="24">
        <v>100</v>
      </c>
      <c r="CP7" s="24">
        <v>100</v>
      </c>
      <c r="CQ7" s="24">
        <v>100</v>
      </c>
      <c r="CR7" s="24">
        <v>61.79</v>
      </c>
      <c r="CS7" s="24">
        <v>59.94</v>
      </c>
      <c r="CT7" s="24">
        <v>59.64</v>
      </c>
      <c r="CU7" s="24">
        <v>58.19</v>
      </c>
      <c r="CV7" s="24">
        <v>56.52</v>
      </c>
      <c r="CW7" s="24">
        <v>56.8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92.44</v>
      </c>
      <c r="DD7" s="24">
        <v>89.66</v>
      </c>
      <c r="DE7" s="24">
        <v>90.63</v>
      </c>
      <c r="DF7" s="24">
        <v>87.8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>
      <c r="B13" t="s">
        <v>113</v>
      </c>
      <c r="C13" t="s">
        <v>114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2023-01-24T02:00:16Z</cp:lastPrinted>
  <dcterms:created xsi:type="dcterms:W3CDTF">2023-01-13T00:08:36Z</dcterms:created>
  <dcterms:modified xsi:type="dcterms:W3CDTF">2023-02-24T05:04:10Z</dcterms:modified>
  <cp:category/>
</cp:coreProperties>
</file>