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29 みなかみ町●□■▲\"/>
    </mc:Choice>
  </mc:AlternateContent>
  <xr:revisionPtr revIDLastSave="0" documentId="13_ncr:1_{3526CE72-C5F0-4001-98DE-E4282A4FE152}" xr6:coauthVersionLast="36" xr6:coauthVersionMax="45" xr10:uidLastSave="{00000000-0000-0000-0000-000000000000}"/>
  <workbookProtection workbookAlgorithmName="SHA-512" workbookHashValue="wzql94sYmrGx940xRVm1qQFyp+XLzKo4+PTUJVU/hwUTCW5FInV4jQQyi2hhwvV4o/oNQN96WEpUb1W94hYusA==" workbookSaltValue="aZx5J3Ly6aBsbvaDLG2IkQ==" workbookSpinCount="100000" lockStructure="1"/>
  <bookViews>
    <workbookView showHorizontalScroll="0" showVerticalScroll="0" showSheetTabs="0"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BB10" i="4"/>
  <c r="AL10" i="4"/>
  <c r="AD10" i="4"/>
  <c r="P10" i="4"/>
  <c r="B10" i="4"/>
  <c r="I8" i="4"/>
  <c r="B6"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<sst xmlns="http://schemas.openxmlformats.org/spreadsheetml/2006/main" count="236" uniqueCount="121">
  <si>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</si>
  <si>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</si>
  <si>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</si>
  <si>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</si>
  <si>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</si>
  <si>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</si>
  <si>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</si>
  <si>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</si>
  <si>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</si>
  <si>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</si>
  <si>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</si>
  <si>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</si>
  <si>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</si>
  <si>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</si>
  <si>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</si>
  <si>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</si>
  <si>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</si>
  <si>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</si>
  <si>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</si>
  <si>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</si>
  <si>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</si>
  <si>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</si>
  <si>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</si>
  <si>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</si>
  <si>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</si>
  <si>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</si>
  <si>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</si>
  <si>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</si>
  <si>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</si>
  <si>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</si>
  <si>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</si>
  <si>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</si>
  <si>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</si>
  <si>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</si>
  <si>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</si>
  <si>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</si>
  <si>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</si>
  <si>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</si>
  <si>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</si>
  <si>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</si>
  <si>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</si>
  <si>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</si>
  <si>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</si>
  <si>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</si>
  <si>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</si>
  <si>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</si>
  <si>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</si>
  <si>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</si>
  <si>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</si>
  <si>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</si>
  <si>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</si>
  <si>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</si>
  <si>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</si>
  <si>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</si>
  <si>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</si>
  <si>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</si>
  <si>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</si>
  <si>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</si>
  <si>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</si>
  <si>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</si>
  <si>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</si>
  <si>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</si>
  <si>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</si>
  <si>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</si>
  <si>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</si>
  <si>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</si>
  <si>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</si>
  <si>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</si>
  <si>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</si>
  <si>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</si>
  <si>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</si>
  <si>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</si>
  <si>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</si>
  <si>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</si>
  <si>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</si>
  <si>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</si>
  <si>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</si>
  <si>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</si>
  <si>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</si>
  <si>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</si>
  <si>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</si>
  <si>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</si>
  <si>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</si>
  <si>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</si>
  <si>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</si>
  <si>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</si>
  <si>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</si>
  <si>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</si>
  <si>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</si>
  <si>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</si>
  <si>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</si>
  <si>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</si>
  <si>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</si>
  <si>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</si>
  <si>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</si>
  <si>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</si>
  <si>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</si>
  <si>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</si>
  <si>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</si>
  <si>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</si>
  <si>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</si>
  <si>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</si>
  <si>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</si>
  <si>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</si>
  <si>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</si>
  <si>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</si>
  <si>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</si>
  <si>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</si>
  <si>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</si>
  <si>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</si>
  <si>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</si>
  <si>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</si>
  <si>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</si>
  <si>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</si>
  <si>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</si>
  <si>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</si>
  <si>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</si>
  <si>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</si>
  <si>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農業集落排水は、農業用水の水質保全や農村地域の生活環境の保全を図るだけでなく、利根川源流域の水質保全や生活環境の維持向上のため当町では重要な役割を担っている。また、汚水処理の広域化・共同化を実施する事は地形上不可能であり、老朽化対策、使用料収入の確保、経費節減等課題が多いため、計画的な事業運営をしていきたい。
　事業対象地域は独立した集落となっており、人口も少なく使用料収入が停滞している状態である。</t>
    <rPh sb="146" eb="148">
      <t>ウンエイ</t>
    </rPh>
    <phoneticPr fontId="4"/>
  </si>
  <si>
    <t>　「収益的収支比率」、「経費回収率」及び「汚水処理原価」は事業対象区域が高齢化率の高い独立した集落ということもあり、使用料収入の減少が続いていることや、施設の老朽化に伴う修繕費が増大傾向にあるため、悪化傾向にある。
　また、上記理由により大規模な建設投資をすることが難しく、「企業債残高対事業規模比率」はゼロとなっている。
　「施設利用率」は設備故障に伴い流量計測機器を更新したところ、令和3年度決算値が大幅に上昇したが、従前の数値は計器不良のために正確に計測できていなかった可能性がある。
　「水洗化率」は100％に近い状態であり、維持向上に努めていきたい。
　汚水処理の広域化・共同化を実施することは地形上不可能であり、事業効率が良いとは言えない状況のなか、継続的な事業運営のため更なるコスト削減が課題となっている。</t>
  </si>
  <si>
    <t>　供用開始から20年以上が経過し、施設の老朽化が進んできている。施設の維持管理を適切に行いながら計画的な老朽化対策を検討する。</t>
    <rPh sb="32" eb="34">
      <t>シセツ</t>
    </rPh>
    <rPh sb="35" eb="37">
      <t>イジ</t>
    </rPh>
    <rPh sb="37" eb="39">
      <t>カンリ</t>
    </rPh>
    <rPh sb="40" eb="42">
      <t>テキセツ</t>
    </rPh>
    <rPh sb="43" eb="44">
      <t>オコナ</t>
    </rPh>
    <rPh sb="58" eb="6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</si>
</sst>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5D-45DD-BDB3-FCBCA56B06C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1A5D-45DD-BDB3-FCBCA56B06C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94.29</c:v>
                </c:pt>
                <c:pt idx="1">
                  <c:v>68.569999999999993</c:v>
                </c:pt>
                <c:pt idx="2">
                  <c:v>54.29</c:v>
                </c:pt>
                <c:pt idx="3">
                  <c:v>40</c:v>
                </c:pt>
                <c:pt idx="4">
                  <c:v>97.14</c:v>
                </c:pt>
              </c:numCache>
            </c:numRef>
          </c:val>
          <c:extLst>
            <c:ext xmlns:c16="http://schemas.microsoft.com/office/drawing/2014/chart" uri="{C3380CC4-5D6E-409C-BE32-E72D297353CC}">
              <c16:uniqueId val="{00000000-78FB-4071-AD51-7F7B1B5DF66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78FB-4071-AD51-7F7B1B5DF66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87.5</c:v>
                </c:pt>
                <c:pt idx="2">
                  <c:v>92.59</c:v>
                </c:pt>
                <c:pt idx="3">
                  <c:v>96</c:v>
                </c:pt>
                <c:pt idx="4">
                  <c:v>95.65</c:v>
                </c:pt>
              </c:numCache>
            </c:numRef>
          </c:val>
          <c:extLst>
            <c:ext xmlns:c16="http://schemas.microsoft.com/office/drawing/2014/chart" uri="{C3380CC4-5D6E-409C-BE32-E72D297353CC}">
              <c16:uniqueId val="{00000000-7407-40CA-8A56-DE45B02EF05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7407-40CA-8A56-DE45B02EF05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229.69</c:v>
                </c:pt>
                <c:pt idx="1">
                  <c:v>159.34</c:v>
                </c:pt>
                <c:pt idx="2">
                  <c:v>115.82</c:v>
                </c:pt>
                <c:pt idx="3">
                  <c:v>100.59</c:v>
                </c:pt>
                <c:pt idx="4">
                  <c:v>100</c:v>
                </c:pt>
              </c:numCache>
            </c:numRef>
          </c:val>
          <c:extLst>
            <c:ext xmlns:c16="http://schemas.microsoft.com/office/drawing/2014/chart" uri="{C3380CC4-5D6E-409C-BE32-E72D297353CC}">
              <c16:uniqueId val="{00000000-7E88-4A3B-91E7-61C9C19B8ED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88-4A3B-91E7-61C9C19B8ED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19-400F-908F-9D24A07210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19-400F-908F-9D24A07210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3A-44AE-983F-8B5B5C1493C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3A-44AE-983F-8B5B5C1493C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E1-4E30-8A3E-3B7DB821758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E1-4E30-8A3E-3B7DB821758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AE-4660-A06A-A1DD3AAA704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AE-4660-A06A-A1DD3AAA704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48-4FDE-9485-9ADA051EA0B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0B48-4FDE-9485-9ADA051EA0B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7.24</c:v>
                </c:pt>
                <c:pt idx="1">
                  <c:v>14.52</c:v>
                </c:pt>
                <c:pt idx="2">
                  <c:v>12.44</c:v>
                </c:pt>
                <c:pt idx="3">
                  <c:v>9.99</c:v>
                </c:pt>
                <c:pt idx="4">
                  <c:v>8.11</c:v>
                </c:pt>
              </c:numCache>
            </c:numRef>
          </c:val>
          <c:extLst>
            <c:ext xmlns:c16="http://schemas.microsoft.com/office/drawing/2014/chart" uri="{C3380CC4-5D6E-409C-BE32-E72D297353CC}">
              <c16:uniqueId val="{00000000-2EC4-48D1-B168-A048770AC13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2EC4-48D1-B168-A048770AC13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2209.8200000000002</c:v>
                </c:pt>
                <c:pt idx="1">
                  <c:v>1240.72</c:v>
                </c:pt>
                <c:pt idx="2">
                  <c:v>1474.55</c:v>
                </c:pt>
                <c:pt idx="3">
                  <c:v>1737.38</c:v>
                </c:pt>
                <c:pt idx="4">
                  <c:v>2196.15</c:v>
                </c:pt>
              </c:numCache>
            </c:numRef>
          </c:val>
          <c:extLst>
            <c:ext xmlns:c16="http://schemas.microsoft.com/office/drawing/2014/chart" uri="{C3380CC4-5D6E-409C-BE32-E72D297353CC}">
              <c16:uniqueId val="{00000000-4938-496B-86B4-F28465ACF91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4938-496B-86B4-F28465ACF91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5" zoomScaleNormal="5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みなかみ町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17941</v>
      </c>
      <c r="AM8" s="42"/>
      <c r="AN8" s="42"/>
      <c r="AO8" s="42"/>
      <c r="AP8" s="42"/>
      <c r="AQ8" s="42"/>
      <c r="AR8" s="42"/>
      <c r="AS8" s="42"/>
      <c r="AT8" s="35">
        <f>データ!T6</f>
        <v>781.08</v>
      </c>
      <c r="AU8" s="35"/>
      <c r="AV8" s="35"/>
      <c r="AW8" s="35"/>
      <c r="AX8" s="35"/>
      <c r="AY8" s="35"/>
      <c r="AZ8" s="35"/>
      <c r="BA8" s="35"/>
      <c r="BB8" s="35">
        <f>データ!U6</f>
        <v>22.97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0.13</v>
      </c>
      <c r="Q10" s="35"/>
      <c r="R10" s="35"/>
      <c r="S10" s="35"/>
      <c r="T10" s="35"/>
      <c r="U10" s="35"/>
      <c r="V10" s="35"/>
      <c r="W10" s="35">
        <f>データ!Q6</f>
        <v>37.96</v>
      </c>
      <c r="X10" s="35"/>
      <c r="Y10" s="35"/>
      <c r="Z10" s="35"/>
      <c r="AA10" s="35"/>
      <c r="AB10" s="35"/>
      <c r="AC10" s="35"/>
      <c r="AD10" s="42">
        <f>データ!R6</f>
        <v>2690</v>
      </c>
      <c r="AE10" s="42"/>
      <c r="AF10" s="42"/>
      <c r="AG10" s="42"/>
      <c r="AH10" s="42"/>
      <c r="AI10" s="42"/>
      <c r="AJ10" s="42"/>
      <c r="AK10" s="2"/>
      <c r="AL10" s="42">
        <f>データ!V6</f>
        <v>23</v>
      </c>
      <c r="AM10" s="42"/>
      <c r="AN10" s="42"/>
      <c r="AO10" s="42"/>
      <c r="AP10" s="42"/>
      <c r="AQ10" s="42"/>
      <c r="AR10" s="42"/>
      <c r="AS10" s="42"/>
      <c r="AT10" s="35">
        <f>データ!W6</f>
        <v>0.02</v>
      </c>
      <c r="AU10" s="35"/>
      <c r="AV10" s="35"/>
      <c r="AW10" s="35"/>
      <c r="AX10" s="35"/>
      <c r="AY10" s="35"/>
      <c r="AZ10" s="35"/>
      <c r="BA10" s="35"/>
      <c r="BB10" s="35">
        <f>データ!X6</f>
        <v>1150</v>
      </c>
      <c r="BC10" s="35"/>
      <c r="BD10" s="35"/>
      <c r="BE10" s="35"/>
      <c r="BF10" s="35"/>
      <c r="BG10" s="35"/>
      <c r="BH10" s="35"/>
      <c r="BI10" s="35"/>
      <c r="BJ10" s="2"/>
      <c r="BK10" s="2"/>
      <c r="BL10" s="73" t="s">
        <v>22</v>
      </c>
      <c r="BM10" s="74"/>
      <c r="BN10" s="75" t="s">
        <v>23</v>
      </c>
      <c r="BO10" s="75"/>
      <c r="BP10" s="75"/>
      <c r="BQ10" s="75"/>
      <c r="BR10" s="75"/>
      <c r="BS10" s="75"/>
      <c r="BT10" s="75"/>
      <c r="BU10" s="75"/>
      <c r="BV10" s="75"/>
      <c r="BW10" s="75"/>
      <c r="BX10" s="75"/>
      <c r="BY10" s="7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61" t="s">
        <v>26</v>
      </c>
      <c r="BM14" s="62"/>
      <c r="BN14" s="62"/>
      <c r="BO14" s="62"/>
      <c r="BP14" s="62"/>
      <c r="BQ14" s="62"/>
      <c r="BR14" s="62"/>
      <c r="BS14" s="62"/>
      <c r="BT14" s="62"/>
      <c r="BU14" s="62"/>
      <c r="BV14" s="62"/>
      <c r="BW14" s="62"/>
      <c r="BX14" s="62"/>
      <c r="BY14" s="62"/>
      <c r="BZ14" s="63"/>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119</v>
      </c>
      <c r="BM16" s="68"/>
      <c r="BN16" s="68"/>
      <c r="BO16" s="68"/>
      <c r="BP16" s="68"/>
      <c r="BQ16" s="68"/>
      <c r="BR16" s="68"/>
      <c r="BS16" s="68"/>
      <c r="BT16" s="68"/>
      <c r="BU16" s="68"/>
      <c r="BV16" s="68"/>
      <c r="BW16" s="68"/>
      <c r="BX16" s="68"/>
      <c r="BY16" s="68"/>
      <c r="BZ16" s="6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7" t="s">
        <v>120</v>
      </c>
      <c r="BM47" s="68"/>
      <c r="BN47" s="68"/>
      <c r="BO47" s="68"/>
      <c r="BP47" s="68"/>
      <c r="BQ47" s="68"/>
      <c r="BR47" s="68"/>
      <c r="BS47" s="68"/>
      <c r="BT47" s="68"/>
      <c r="BU47" s="68"/>
      <c r="BV47" s="68"/>
      <c r="BW47" s="68"/>
      <c r="BX47" s="68"/>
      <c r="BY47" s="68"/>
      <c r="BZ47" s="6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7"/>
      <c r="BM48" s="68"/>
      <c r="BN48" s="68"/>
      <c r="BO48" s="68"/>
      <c r="BP48" s="68"/>
      <c r="BQ48" s="68"/>
      <c r="BR48" s="68"/>
      <c r="BS48" s="68"/>
      <c r="BT48" s="68"/>
      <c r="BU48" s="68"/>
      <c r="BV48" s="68"/>
      <c r="BW48" s="68"/>
      <c r="BX48" s="68"/>
      <c r="BY48" s="68"/>
      <c r="BZ48" s="6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7"/>
      <c r="BM49" s="68"/>
      <c r="BN49" s="68"/>
      <c r="BO49" s="68"/>
      <c r="BP49" s="68"/>
      <c r="BQ49" s="68"/>
      <c r="BR49" s="68"/>
      <c r="BS49" s="68"/>
      <c r="BT49" s="68"/>
      <c r="BU49" s="68"/>
      <c r="BV49" s="68"/>
      <c r="BW49" s="68"/>
      <c r="BX49" s="68"/>
      <c r="BY49" s="68"/>
      <c r="BZ49" s="6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7"/>
      <c r="BM50" s="68"/>
      <c r="BN50" s="68"/>
      <c r="BO50" s="68"/>
      <c r="BP50" s="68"/>
      <c r="BQ50" s="68"/>
      <c r="BR50" s="68"/>
      <c r="BS50" s="68"/>
      <c r="BT50" s="68"/>
      <c r="BU50" s="68"/>
      <c r="BV50" s="68"/>
      <c r="BW50" s="68"/>
      <c r="BX50" s="68"/>
      <c r="BY50" s="68"/>
      <c r="BZ50" s="6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7"/>
      <c r="BM51" s="68"/>
      <c r="BN51" s="68"/>
      <c r="BO51" s="68"/>
      <c r="BP51" s="68"/>
      <c r="BQ51" s="68"/>
      <c r="BR51" s="68"/>
      <c r="BS51" s="68"/>
      <c r="BT51" s="68"/>
      <c r="BU51" s="68"/>
      <c r="BV51" s="68"/>
      <c r="BW51" s="68"/>
      <c r="BX51" s="68"/>
      <c r="BY51" s="68"/>
      <c r="BZ51" s="6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7"/>
      <c r="BM52" s="68"/>
      <c r="BN52" s="68"/>
      <c r="BO52" s="68"/>
      <c r="BP52" s="68"/>
      <c r="BQ52" s="68"/>
      <c r="BR52" s="68"/>
      <c r="BS52" s="68"/>
      <c r="BT52" s="68"/>
      <c r="BU52" s="68"/>
      <c r="BV52" s="68"/>
      <c r="BW52" s="68"/>
      <c r="BX52" s="68"/>
      <c r="BY52" s="68"/>
      <c r="BZ52" s="6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7"/>
      <c r="BM53" s="68"/>
      <c r="BN53" s="68"/>
      <c r="BO53" s="68"/>
      <c r="BP53" s="68"/>
      <c r="BQ53" s="68"/>
      <c r="BR53" s="68"/>
      <c r="BS53" s="68"/>
      <c r="BT53" s="68"/>
      <c r="BU53" s="68"/>
      <c r="BV53" s="68"/>
      <c r="BW53" s="68"/>
      <c r="BX53" s="68"/>
      <c r="BY53" s="68"/>
      <c r="BZ53" s="6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7"/>
      <c r="BM54" s="68"/>
      <c r="BN54" s="68"/>
      <c r="BO54" s="68"/>
      <c r="BP54" s="68"/>
      <c r="BQ54" s="68"/>
      <c r="BR54" s="68"/>
      <c r="BS54" s="68"/>
      <c r="BT54" s="68"/>
      <c r="BU54" s="68"/>
      <c r="BV54" s="68"/>
      <c r="BW54" s="68"/>
      <c r="BX54" s="68"/>
      <c r="BY54" s="68"/>
      <c r="BZ54" s="6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7"/>
      <c r="BM55" s="68"/>
      <c r="BN55" s="68"/>
      <c r="BO55" s="68"/>
      <c r="BP55" s="68"/>
      <c r="BQ55" s="68"/>
      <c r="BR55" s="68"/>
      <c r="BS55" s="68"/>
      <c r="BT55" s="68"/>
      <c r="BU55" s="68"/>
      <c r="BV55" s="68"/>
      <c r="BW55" s="68"/>
      <c r="BX55" s="68"/>
      <c r="BY55" s="68"/>
      <c r="BZ55" s="6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7"/>
      <c r="BM56" s="68"/>
      <c r="BN56" s="68"/>
      <c r="BO56" s="68"/>
      <c r="BP56" s="68"/>
      <c r="BQ56" s="68"/>
      <c r="BR56" s="68"/>
      <c r="BS56" s="68"/>
      <c r="BT56" s="68"/>
      <c r="BU56" s="68"/>
      <c r="BV56" s="68"/>
      <c r="BW56" s="68"/>
      <c r="BX56" s="68"/>
      <c r="BY56" s="68"/>
      <c r="BZ56" s="6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7"/>
      <c r="BM57" s="68"/>
      <c r="BN57" s="68"/>
      <c r="BO57" s="68"/>
      <c r="BP57" s="68"/>
      <c r="BQ57" s="68"/>
      <c r="BR57" s="68"/>
      <c r="BS57" s="68"/>
      <c r="BT57" s="68"/>
      <c r="BU57" s="68"/>
      <c r="BV57" s="68"/>
      <c r="BW57" s="68"/>
      <c r="BX57" s="68"/>
      <c r="BY57" s="68"/>
      <c r="BZ57" s="6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7"/>
      <c r="BM58" s="68"/>
      <c r="BN58" s="68"/>
      <c r="BO58" s="68"/>
      <c r="BP58" s="68"/>
      <c r="BQ58" s="68"/>
      <c r="BR58" s="68"/>
      <c r="BS58" s="68"/>
      <c r="BT58" s="68"/>
      <c r="BU58" s="68"/>
      <c r="BV58" s="68"/>
      <c r="BW58" s="68"/>
      <c r="BX58" s="68"/>
      <c r="BY58" s="68"/>
      <c r="BZ58" s="6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7"/>
      <c r="BM59" s="68"/>
      <c r="BN59" s="68"/>
      <c r="BO59" s="68"/>
      <c r="BP59" s="68"/>
      <c r="BQ59" s="68"/>
      <c r="BR59" s="68"/>
      <c r="BS59" s="68"/>
      <c r="BT59" s="68"/>
      <c r="BU59" s="68"/>
      <c r="BV59" s="68"/>
      <c r="BW59" s="68"/>
      <c r="BX59" s="68"/>
      <c r="BY59" s="68"/>
      <c r="BZ59" s="69"/>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7"/>
      <c r="BM60" s="68"/>
      <c r="BN60" s="68"/>
      <c r="BO60" s="68"/>
      <c r="BP60" s="68"/>
      <c r="BQ60" s="68"/>
      <c r="BR60" s="68"/>
      <c r="BS60" s="68"/>
      <c r="BT60" s="68"/>
      <c r="BU60" s="68"/>
      <c r="BV60" s="68"/>
      <c r="BW60" s="68"/>
      <c r="BX60" s="68"/>
      <c r="BY60" s="68"/>
      <c r="BZ60" s="69"/>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7"/>
      <c r="BM61" s="68"/>
      <c r="BN61" s="68"/>
      <c r="BO61" s="68"/>
      <c r="BP61" s="68"/>
      <c r="BQ61" s="68"/>
      <c r="BR61" s="68"/>
      <c r="BS61" s="68"/>
      <c r="BT61" s="68"/>
      <c r="BU61" s="68"/>
      <c r="BV61" s="68"/>
      <c r="BW61" s="68"/>
      <c r="BX61" s="68"/>
      <c r="BY61" s="68"/>
      <c r="BZ61" s="6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7"/>
      <c r="BM62" s="68"/>
      <c r="BN62" s="68"/>
      <c r="BO62" s="68"/>
      <c r="BP62" s="68"/>
      <c r="BQ62" s="68"/>
      <c r="BR62" s="68"/>
      <c r="BS62" s="68"/>
      <c r="BT62" s="68"/>
      <c r="BU62" s="68"/>
      <c r="BV62" s="68"/>
      <c r="BW62" s="68"/>
      <c r="BX62" s="68"/>
      <c r="BY62" s="68"/>
      <c r="BZ62" s="6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0"/>
      <c r="BM63" s="71"/>
      <c r="BN63" s="71"/>
      <c r="BO63" s="71"/>
      <c r="BP63" s="71"/>
      <c r="BQ63" s="71"/>
      <c r="BR63" s="71"/>
      <c r="BS63" s="71"/>
      <c r="BT63" s="71"/>
      <c r="BU63" s="71"/>
      <c r="BV63" s="71"/>
      <c r="BW63" s="71"/>
      <c r="BX63" s="71"/>
      <c r="BY63" s="71"/>
      <c r="BZ63" s="7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7" t="s">
        <v>118</v>
      </c>
      <c r="BM66" s="68"/>
      <c r="BN66" s="68"/>
      <c r="BO66" s="68"/>
      <c r="BP66" s="68"/>
      <c r="BQ66" s="68"/>
      <c r="BR66" s="68"/>
      <c r="BS66" s="68"/>
      <c r="BT66" s="68"/>
      <c r="BU66" s="68"/>
      <c r="BV66" s="68"/>
      <c r="BW66" s="68"/>
      <c r="BX66" s="68"/>
      <c r="BY66" s="68"/>
      <c r="BZ66" s="6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7"/>
      <c r="BM67" s="68"/>
      <c r="BN67" s="68"/>
      <c r="BO67" s="68"/>
      <c r="BP67" s="68"/>
      <c r="BQ67" s="68"/>
      <c r="BR67" s="68"/>
      <c r="BS67" s="68"/>
      <c r="BT67" s="68"/>
      <c r="BU67" s="68"/>
      <c r="BV67" s="68"/>
      <c r="BW67" s="68"/>
      <c r="BX67" s="68"/>
      <c r="BY67" s="68"/>
      <c r="BZ67" s="6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7"/>
      <c r="BM68" s="68"/>
      <c r="BN68" s="68"/>
      <c r="BO68" s="68"/>
      <c r="BP68" s="68"/>
      <c r="BQ68" s="68"/>
      <c r="BR68" s="68"/>
      <c r="BS68" s="68"/>
      <c r="BT68" s="68"/>
      <c r="BU68" s="68"/>
      <c r="BV68" s="68"/>
      <c r="BW68" s="68"/>
      <c r="BX68" s="68"/>
      <c r="BY68" s="68"/>
      <c r="BZ68" s="6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7"/>
      <c r="BM69" s="68"/>
      <c r="BN69" s="68"/>
      <c r="BO69" s="68"/>
      <c r="BP69" s="68"/>
      <c r="BQ69" s="68"/>
      <c r="BR69" s="68"/>
      <c r="BS69" s="68"/>
      <c r="BT69" s="68"/>
      <c r="BU69" s="68"/>
      <c r="BV69" s="68"/>
      <c r="BW69" s="68"/>
      <c r="BX69" s="68"/>
      <c r="BY69" s="68"/>
      <c r="BZ69" s="6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7"/>
      <c r="BM70" s="68"/>
      <c r="BN70" s="68"/>
      <c r="BO70" s="68"/>
      <c r="BP70" s="68"/>
      <c r="BQ70" s="68"/>
      <c r="BR70" s="68"/>
      <c r="BS70" s="68"/>
      <c r="BT70" s="68"/>
      <c r="BU70" s="68"/>
      <c r="BV70" s="68"/>
      <c r="BW70" s="68"/>
      <c r="BX70" s="68"/>
      <c r="BY70" s="68"/>
      <c r="BZ70" s="6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7"/>
      <c r="BM71" s="68"/>
      <c r="BN71" s="68"/>
      <c r="BO71" s="68"/>
      <c r="BP71" s="68"/>
      <c r="BQ71" s="68"/>
      <c r="BR71" s="68"/>
      <c r="BS71" s="68"/>
      <c r="BT71" s="68"/>
      <c r="BU71" s="68"/>
      <c r="BV71" s="68"/>
      <c r="BW71" s="68"/>
      <c r="BX71" s="68"/>
      <c r="BY71" s="68"/>
      <c r="BZ71" s="6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7"/>
      <c r="BM72" s="68"/>
      <c r="BN72" s="68"/>
      <c r="BO72" s="68"/>
      <c r="BP72" s="68"/>
      <c r="BQ72" s="68"/>
      <c r="BR72" s="68"/>
      <c r="BS72" s="68"/>
      <c r="BT72" s="68"/>
      <c r="BU72" s="68"/>
      <c r="BV72" s="68"/>
      <c r="BW72" s="68"/>
      <c r="BX72" s="68"/>
      <c r="BY72" s="68"/>
      <c r="BZ72" s="6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7"/>
      <c r="BM73" s="68"/>
      <c r="BN73" s="68"/>
      <c r="BO73" s="68"/>
      <c r="BP73" s="68"/>
      <c r="BQ73" s="68"/>
      <c r="BR73" s="68"/>
      <c r="BS73" s="68"/>
      <c r="BT73" s="68"/>
      <c r="BU73" s="68"/>
      <c r="BV73" s="68"/>
      <c r="BW73" s="68"/>
      <c r="BX73" s="68"/>
      <c r="BY73" s="68"/>
      <c r="BZ73" s="6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7"/>
      <c r="BM74" s="68"/>
      <c r="BN74" s="68"/>
      <c r="BO74" s="68"/>
      <c r="BP74" s="68"/>
      <c r="BQ74" s="68"/>
      <c r="BR74" s="68"/>
      <c r="BS74" s="68"/>
      <c r="BT74" s="68"/>
      <c r="BU74" s="68"/>
      <c r="BV74" s="68"/>
      <c r="BW74" s="68"/>
      <c r="BX74" s="68"/>
      <c r="BY74" s="68"/>
      <c r="BZ74" s="6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7"/>
      <c r="BM75" s="68"/>
      <c r="BN75" s="68"/>
      <c r="BO75" s="68"/>
      <c r="BP75" s="68"/>
      <c r="BQ75" s="68"/>
      <c r="BR75" s="68"/>
      <c r="BS75" s="68"/>
      <c r="BT75" s="68"/>
      <c r="BU75" s="68"/>
      <c r="BV75" s="68"/>
      <c r="BW75" s="68"/>
      <c r="BX75" s="68"/>
      <c r="BY75" s="68"/>
      <c r="BZ75" s="6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7"/>
      <c r="BM76" s="68"/>
      <c r="BN76" s="68"/>
      <c r="BO76" s="68"/>
      <c r="BP76" s="68"/>
      <c r="BQ76" s="68"/>
      <c r="BR76" s="68"/>
      <c r="BS76" s="68"/>
      <c r="BT76" s="68"/>
      <c r="BU76" s="68"/>
      <c r="BV76" s="68"/>
      <c r="BW76" s="68"/>
      <c r="BX76" s="68"/>
      <c r="BY76" s="68"/>
      <c r="BZ76" s="6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7"/>
      <c r="BM77" s="68"/>
      <c r="BN77" s="68"/>
      <c r="BO77" s="68"/>
      <c r="BP77" s="68"/>
      <c r="BQ77" s="68"/>
      <c r="BR77" s="68"/>
      <c r="BS77" s="68"/>
      <c r="BT77" s="68"/>
      <c r="BU77" s="68"/>
      <c r="BV77" s="68"/>
      <c r="BW77" s="68"/>
      <c r="BX77" s="68"/>
      <c r="BY77" s="68"/>
      <c r="BZ77" s="6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7"/>
      <c r="BM78" s="68"/>
      <c r="BN78" s="68"/>
      <c r="BO78" s="68"/>
      <c r="BP78" s="68"/>
      <c r="BQ78" s="68"/>
      <c r="BR78" s="68"/>
      <c r="BS78" s="68"/>
      <c r="BT78" s="68"/>
      <c r="BU78" s="68"/>
      <c r="BV78" s="68"/>
      <c r="BW78" s="68"/>
      <c r="BX78" s="68"/>
      <c r="BY78" s="68"/>
      <c r="BZ78" s="6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7"/>
      <c r="BM79" s="68"/>
      <c r="BN79" s="68"/>
      <c r="BO79" s="68"/>
      <c r="BP79" s="68"/>
      <c r="BQ79" s="68"/>
      <c r="BR79" s="68"/>
      <c r="BS79" s="68"/>
      <c r="BT79" s="68"/>
      <c r="BU79" s="68"/>
      <c r="BV79" s="68"/>
      <c r="BW79" s="68"/>
      <c r="BX79" s="68"/>
      <c r="BY79" s="68"/>
      <c r="BZ79" s="6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7"/>
      <c r="BM80" s="68"/>
      <c r="BN80" s="68"/>
      <c r="BO80" s="68"/>
      <c r="BP80" s="68"/>
      <c r="BQ80" s="68"/>
      <c r="BR80" s="68"/>
      <c r="BS80" s="68"/>
      <c r="BT80" s="68"/>
      <c r="BU80" s="68"/>
      <c r="BV80" s="68"/>
      <c r="BW80" s="68"/>
      <c r="BX80" s="68"/>
      <c r="BY80" s="68"/>
      <c r="BZ80" s="6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7"/>
      <c r="BM81" s="68"/>
      <c r="BN81" s="68"/>
      <c r="BO81" s="68"/>
      <c r="BP81" s="68"/>
      <c r="BQ81" s="68"/>
      <c r="BR81" s="68"/>
      <c r="BS81" s="68"/>
      <c r="BT81" s="68"/>
      <c r="BU81" s="68"/>
      <c r="BV81" s="68"/>
      <c r="BW81" s="68"/>
      <c r="BX81" s="68"/>
      <c r="BY81" s="68"/>
      <c r="BZ81" s="6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0"/>
      <c r="BM82" s="71"/>
      <c r="BN82" s="71"/>
      <c r="BO82" s="71"/>
      <c r="BP82" s="71"/>
      <c r="BQ82" s="71"/>
      <c r="BR82" s="71"/>
      <c r="BS82" s="71"/>
      <c r="BT82" s="71"/>
      <c r="BU82" s="71"/>
      <c r="BV82" s="71"/>
      <c r="BW82" s="71"/>
      <c r="BX82" s="71"/>
      <c r="BY82" s="71"/>
      <c r="BZ82" s="72"/>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ePsMlu9nj//I/Q0c3piUmLEYNiq3Z94zAR9qeObOWNJmWhp7mrK3fOzpkYOTnB363Fh3gcAGkspWETlwa4fE1w==" saltValue="6pbg0l1EwonlzfDW62SS3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104493</v>
      </c>
      <c r="D6" s="19">
        <f t="shared" si="3"/>
        <v>47</v>
      </c>
      <c r="E6" s="19">
        <f t="shared" si="3"/>
        <v>17</v>
      </c>
      <c r="F6" s="19">
        <f t="shared" si="3"/>
        <v>5</v>
      </c>
      <c r="G6" s="19">
        <f t="shared" si="3"/>
        <v>0</v>
      </c>
      <c r="H6" s="19" t="str">
        <f t="shared" si="3"/>
        <v>群馬県　みなかみ町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0.13</v>
      </c>
      <c r="Q6" s="20">
        <f t="shared" si="3"/>
        <v>37.96</v>
      </c>
      <c r="R6" s="20">
        <f t="shared" si="3"/>
        <v>2690</v>
      </c>
      <c r="S6" s="20">
        <f t="shared" si="3"/>
        <v>17941</v>
      </c>
      <c r="T6" s="20">
        <f t="shared" si="3"/>
        <v>781.08</v>
      </c>
      <c r="U6" s="20">
        <f t="shared" si="3"/>
        <v>22.97</v>
      </c>
      <c r="V6" s="20">
        <f t="shared" si="3"/>
        <v>23</v>
      </c>
      <c r="W6" s="20">
        <f t="shared" si="3"/>
        <v>0.02</v>
      </c>
      <c r="X6" s="20">
        <f t="shared" si="3"/>
        <v>1150</v>
      </c>
      <c r="Y6" s="21">
        <f>IF(Y7="",NA(),Y7)</f>
        <v>229.69</v>
      </c>
      <c r="Z6" s="21">
        <f t="shared" ref="Z6:AH6" si="4">IF(Z7="",NA(),Z7)</f>
        <v>159.34</v>
      </c>
      <c r="AA6" s="21">
        <f t="shared" si="4"/>
        <v>115.82</v>
      </c>
      <c r="AB6" s="21">
        <f t="shared" si="4"/>
        <v>100.59</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7.24</v>
      </c>
      <c r="BR6" s="21">
        <f t="shared" ref="BR6:BZ6" si="8">IF(BR7="",NA(),BR7)</f>
        <v>14.52</v>
      </c>
      <c r="BS6" s="21">
        <f t="shared" si="8"/>
        <v>12.44</v>
      </c>
      <c r="BT6" s="21">
        <f t="shared" si="8"/>
        <v>9.99</v>
      </c>
      <c r="BU6" s="21">
        <f t="shared" si="8"/>
        <v>8.11</v>
      </c>
      <c r="BV6" s="21">
        <f t="shared" si="8"/>
        <v>59.8</v>
      </c>
      <c r="BW6" s="21">
        <f t="shared" si="8"/>
        <v>57.77</v>
      </c>
      <c r="BX6" s="21">
        <f t="shared" si="8"/>
        <v>57.31</v>
      </c>
      <c r="BY6" s="21">
        <f t="shared" si="8"/>
        <v>57.08</v>
      </c>
      <c r="BZ6" s="21">
        <f t="shared" si="8"/>
        <v>56.26</v>
      </c>
      <c r="CA6" s="20" t="str">
        <f>IF(CA7="","",IF(CA7="-","【-】","【"&amp;SUBSTITUTE(TEXT(CA7,"#,##0.00"),"-","△")&amp;"】"))</f>
        <v>【60.65】</v>
      </c>
      <c r="CB6" s="21">
        <f>IF(CB7="",NA(),CB7)</f>
        <v>2209.8200000000002</v>
      </c>
      <c r="CC6" s="21">
        <f t="shared" ref="CC6:CK6" si="9">IF(CC7="",NA(),CC7)</f>
        <v>1240.72</v>
      </c>
      <c r="CD6" s="21">
        <f t="shared" si="9"/>
        <v>1474.55</v>
      </c>
      <c r="CE6" s="21">
        <f t="shared" si="9"/>
        <v>1737.38</v>
      </c>
      <c r="CF6" s="21">
        <f t="shared" si="9"/>
        <v>2196.15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94.29</v>
      </c>
      <c r="CN6" s="21">
        <f t="shared" ref="CN6:CV6" si="10">IF(CN7="",NA(),CN7)</f>
        <v>68.569999999999993</v>
      </c>
      <c r="CO6" s="21">
        <f t="shared" si="10"/>
        <v>54.29</v>
      </c>
      <c r="CP6" s="21">
        <f t="shared" si="10"/>
        <v>40</v>
      </c>
      <c r="CQ6" s="21">
        <f t="shared" si="10"/>
        <v>97.14</v>
      </c>
      <c r="CR6" s="21">
        <f t="shared" si="10"/>
        <v>51.75</v>
      </c>
      <c r="CS6" s="21">
        <f t="shared" si="10"/>
        <v>50.68</v>
      </c>
      <c r="CT6" s="21">
        <f t="shared" si="10"/>
        <v>50.14</v>
      </c>
      <c r="CU6" s="21">
        <f t="shared" si="10"/>
        <v>54.83</v>
      </c>
      <c r="CV6" s="21">
        <f t="shared" si="10"/>
        <v>66.53</v>
      </c>
      <c r="CW6" s="20" t="str">
        <f>IF(CW7="","",IF(CW7="-","【-】","【"&amp;SUBSTITUTE(TEXT(CW7,"#,##0.00"),"-","△")&amp;"】"))</f>
        <v>【61.14】</v>
      </c>
      <c r="CX6" s="21">
        <f>IF(CX7="",NA(),CX7)</f>
        <v>100</v>
      </c>
      <c r="CY6" s="21">
        <f t="shared" ref="CY6:DG6" si="11">IF(CY7="",NA(),CY7)</f>
        <v>87.5</v>
      </c>
      <c r="CZ6" s="21">
        <f t="shared" si="11"/>
        <v>92.59</v>
      </c>
      <c r="DA6" s="21">
        <f t="shared" si="11"/>
        <v>96</v>
      </c>
      <c r="DB6" s="21">
        <f t="shared" si="11"/>
        <v>95.65</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104493</v>
      </c>
      <c r="D7" s="23">
        <v>47</v>
      </c>
      <c r="E7" s="23">
        <v>17</v>
      </c>
      <c r="F7" s="23">
        <v>5</v>
      </c>
      <c r="G7" s="23">
        <v>0</v>
      </c>
      <c r="H7" s="23" t="s">
        <v>97</v>
      </c>
      <c r="I7" s="23" t="s">
        <v>98</v>
      </c>
      <c r="J7" s="23" t="s">
        <v>99</v>
      </c>
      <c r="K7" s="23" t="s">
        <v>100</v>
      </c>
      <c r="L7" s="23" t="s">
        <v>101</v>
      </c>
      <c r="M7" s="23" t="s">
        <v>102</v>
      </c>
      <c r="N7" s="24" t="s">
        <v>103</v>
      </c>
      <c r="O7" s="24" t="s">
        <v>104</v>
      </c>
      <c r="P7" s="24">
        <v>0.13</v>
      </c>
      <c r="Q7" s="24">
        <v>37.96</v>
      </c>
      <c r="R7" s="24">
        <v>2690</v>
      </c>
      <c r="S7" s="24">
        <v>17941</v>
      </c>
      <c r="T7" s="24">
        <v>781.08</v>
      </c>
      <c r="U7" s="24">
        <v>22.97</v>
      </c>
      <c r="V7" s="24">
        <v>23</v>
      </c>
      <c r="W7" s="24">
        <v>0.02</v>
      </c>
      <c r="X7" s="24">
        <v>1150</v>
      </c>
      <c r="Y7" s="24">
        <v>229.69</v>
      </c>
      <c r="Z7" s="24">
        <v>159.34</v>
      </c>
      <c r="AA7" s="24">
        <v>115.82</v>
      </c>
      <c r="AB7" s="24">
        <v>100.59</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7.24</v>
      </c>
      <c r="BR7" s="24">
        <v>14.52</v>
      </c>
      <c r="BS7" s="24">
        <v>12.44</v>
      </c>
      <c r="BT7" s="24">
        <v>9.99</v>
      </c>
      <c r="BU7" s="24">
        <v>8.11</v>
      </c>
      <c r="BV7" s="24">
        <v>59.8</v>
      </c>
      <c r="BW7" s="24">
        <v>57.77</v>
      </c>
      <c r="BX7" s="24">
        <v>57.31</v>
      </c>
      <c r="BY7" s="24">
        <v>57.08</v>
      </c>
      <c r="BZ7" s="24">
        <v>56.26</v>
      </c>
      <c r="CA7" s="24">
        <v>60.65</v>
      </c>
      <c r="CB7" s="24">
        <v>2209.8200000000002</v>
      </c>
      <c r="CC7" s="24">
        <v>1240.72</v>
      </c>
      <c r="CD7" s="24">
        <v>1474.55</v>
      </c>
      <c r="CE7" s="24">
        <v>1737.38</v>
      </c>
      <c r="CF7" s="24">
        <v>2196.15</v>
      </c>
      <c r="CG7" s="24">
        <v>263.76</v>
      </c>
      <c r="CH7" s="24">
        <v>274.35000000000002</v>
      </c>
      <c r="CI7" s="24">
        <v>273.52</v>
      </c>
      <c r="CJ7" s="24">
        <v>274.99</v>
      </c>
      <c r="CK7" s="24">
        <v>282.08999999999997</v>
      </c>
      <c r="CL7" s="24">
        <v>256.97000000000003</v>
      </c>
      <c r="CM7" s="24">
        <v>94.29</v>
      </c>
      <c r="CN7" s="24">
        <v>68.569999999999993</v>
      </c>
      <c r="CO7" s="24">
        <v>54.29</v>
      </c>
      <c r="CP7" s="24">
        <v>40</v>
      </c>
      <c r="CQ7" s="24">
        <v>97.14</v>
      </c>
      <c r="CR7" s="24">
        <v>51.75</v>
      </c>
      <c r="CS7" s="24">
        <v>50.68</v>
      </c>
      <c r="CT7" s="24">
        <v>50.14</v>
      </c>
      <c r="CU7" s="24">
        <v>54.83</v>
      </c>
      <c r="CV7" s="24">
        <v>66.53</v>
      </c>
      <c r="CW7" s="24">
        <v>61.14</v>
      </c>
      <c r="CX7" s="24">
        <v>100</v>
      </c>
      <c r="CY7" s="24">
        <v>87.5</v>
      </c>
      <c r="CZ7" s="24">
        <v>92.59</v>
      </c>
      <c r="DA7" s="24">
        <v>96</v>
      </c>
      <c r="DB7" s="24">
        <v>95.65</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2023-02-21T05:35:29Z</cp:lastPrinted>
  <dcterms:created xsi:type="dcterms:W3CDTF">2023-01-13T00:00:49Z</dcterms:created>
  <dcterms:modified xsi:type="dcterms:W3CDTF">2023-02-21T05:35:37Z</dcterms:modified>
  <cp:category>
  </cp:category>
</cp:coreProperties>
</file>