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11 安中市\"/>
    </mc:Choice>
  </mc:AlternateContent>
  <xr:revisionPtr revIDLastSave="0" documentId="13_ncr:1_{D798D519-5807-474F-9B93-61776378F5E9}" xr6:coauthVersionLast="36" xr6:coauthVersionMax="36" xr10:uidLastSave="{00000000-0000-0000-0000-000000000000}"/>
  <workbookProtection workbookAlgorithmName="SHA-512" workbookHashValue="DSexWc9DqBnx1Fl/OF+uoLv7tjj5JSn78Gr3Yl586jpotIgc3nI6g2IW5EmNd3XzBpnXNpt7PaPIrFxlJmWUGA==" workbookSaltValue="pkTdRBqvR1EtcVepJXhre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W10" i="4" s="1"/>
  <c r="P6" i="5"/>
  <c r="O6" i="5"/>
  <c r="I10" i="4" s="1"/>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BB10" i="4"/>
  <c r="AT10" i="4"/>
  <c r="AD10" i="4"/>
  <c r="P10" i="4"/>
  <c r="BB8" i="4"/>
  <c r="AT8" i="4"/>
  <c r="W8" i="4"/>
  <c r="B6" i="4"/>
</calcChain>
</file>

<file path=xl/sharedStrings.xml><?xml version="1.0" encoding="utf-8"?>
<sst xmlns="http://schemas.openxmlformats.org/spreadsheetml/2006/main" count="299" uniqueCount="117">
  <si>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</si>
  <si>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</si>
  <si>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</si>
  <si>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</si>
  <si>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</si>
  <si>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</si>
  <si>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</si>
  <si>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</si>
  <si>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</si>
  <si>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</si>
  <si>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</si>
  <si>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</si>
  <si>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</si>
  <si>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</si>
  <si>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</si>
  <si>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</si>
  <si>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</si>
  <si>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</si>
  <si>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</si>
  <si>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</si>
  <si>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</si>
  <si>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</si>
  <si>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</si>
  <si>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</si>
  <si>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</si>
  <si>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</si>
  <si>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</si>
  <si>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</si>
  <si>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</si>
  <si>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</si>
  <si>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</si>
  <si>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</si>
  <si>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</si>
  <si>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</si>
  <si>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</si>
  <si>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</si>
  <si>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</si>
  <si>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</si>
  <si>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</si>
  <si>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</si>
  <si>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</si>
  <si>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</si>
  <si>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</si>
  <si>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</si>
  <si>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</si>
  <si>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</si>
  <si>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</si>
  <si>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</si>
  <si>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</si>
  <si>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</si>
  <si>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</si>
  <si>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</si>
  <si>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</si>
  <si>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</si>
  <si>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</si>
  <si>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</si>
  <si>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</si>
  <si>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</si>
  <si>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</si>
  <si>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</si>
  <si>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</si>
  <si>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</si>
  <si>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</si>
  <si>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</si>
  <si>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</si>
  <si>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</si>
  <si>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</si>
  <si>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</si>
  <si>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</si>
  <si>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</si>
  <si>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</si>
  <si>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</si>
  <si>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</si>
  <si>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</si>
  <si>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</si>
  <si>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</si>
  <si>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</si>
  <si>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</si>
  <si>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</si>
  <si>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</si>
  <si>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</si>
  <si>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</si>
  <si>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</si>
  <si>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</si>
  <si>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</si>
  <si>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</si>
  <si>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</si>
  <si>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</si>
  <si>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</si>
  <si>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</si>
  <si>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</si>
  <si>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</si>
  <si>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</si>
  <si>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</si>
  <si>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</si>
  <si>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</si>
  <si>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安中市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</si>
  <si>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</si>
  <si>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</si>
  <si>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</si>
  <si>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</si>
  <si>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</si>
  <si>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</si>
  <si>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</si>
  <si>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</si>
  <si>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</si>
  <si>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</si>
  <si>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</si>
  <si>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</si>
  <si>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</si>
  <si>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</si>
  <si>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</si>
  <si>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</si>
  <si>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</si>
  <si>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本市の公共下水道事業は、利根川上流流域関連安中市公共下水道事業計画に基づき、令和8年度の概成に向けて計画的に管渠整備を進めている。
　令和2年度より、地方公営企業法の一部を適用して公営企業会計に移行したことにより経営状況が明確化するため、今後の少子高齢化及び人口減少等を踏まえ、より効率的な事業経営を行っていく必要がある。</t>
    <rPh sb="1" eb="3">
      <t>ホンシ</t>
    </rPh>
    <rPh sb="4" eb="6">
      <t>コウキョウ</t>
    </rPh>
    <rPh sb="6" eb="9">
      <t>ゲスイドウ</t>
    </rPh>
    <rPh sb="9" eb="11">
      <t>ジギョウ</t>
    </rPh>
    <rPh sb="13" eb="15">
      <t>トネ</t>
    </rPh>
    <rPh sb="15" eb="16">
      <t>ガワ</t>
    </rPh>
    <rPh sb="16" eb="18">
      <t>ジョウリュウ</t>
    </rPh>
    <rPh sb="18" eb="20">
      <t>リュウイキ</t>
    </rPh>
    <rPh sb="20" eb="22">
      <t>カンレン</t>
    </rPh>
    <rPh sb="22" eb="25">
      <t>アンナカシ</t>
    </rPh>
    <rPh sb="25" eb="27">
      <t>コウキョウ</t>
    </rPh>
    <rPh sb="27" eb="30">
      <t>ゲスイドウ</t>
    </rPh>
    <rPh sb="30" eb="32">
      <t>ジギョウ</t>
    </rPh>
    <rPh sb="32" eb="34">
      <t>ケイカク</t>
    </rPh>
    <rPh sb="35" eb="36">
      <t>モト</t>
    </rPh>
    <rPh sb="39" eb="41">
      <t>レイワ</t>
    </rPh>
    <rPh sb="42" eb="44">
      <t>ネンド</t>
    </rPh>
    <rPh sb="45" eb="47">
      <t>ガイセイ</t>
    </rPh>
    <rPh sb="48" eb="49">
      <t>ム</t>
    </rPh>
    <rPh sb="51" eb="54">
      <t>ケイカクテキ</t>
    </rPh>
    <rPh sb="55" eb="57">
      <t>カンキョ</t>
    </rPh>
    <rPh sb="57" eb="59">
      <t>セイビ</t>
    </rPh>
    <rPh sb="60" eb="61">
      <t>スス</t>
    </rPh>
    <rPh sb="68" eb="70">
      <t>レイワ</t>
    </rPh>
    <rPh sb="71" eb="73">
      <t>ネンド</t>
    </rPh>
    <rPh sb="76" eb="78">
      <t>チホウ</t>
    </rPh>
    <rPh sb="78" eb="80">
      <t>コウエイ</t>
    </rPh>
    <rPh sb="80" eb="82">
      <t>キギョウ</t>
    </rPh>
    <rPh sb="82" eb="83">
      <t>ホウ</t>
    </rPh>
    <rPh sb="84" eb="86">
      <t>イチブ</t>
    </rPh>
    <rPh sb="87" eb="89">
      <t>テキヨウ</t>
    </rPh>
    <rPh sb="91" eb="93">
      <t>コウエイ</t>
    </rPh>
    <rPh sb="93" eb="95">
      <t>キギョウ</t>
    </rPh>
    <rPh sb="95" eb="97">
      <t>カイケイ</t>
    </rPh>
    <rPh sb="98" eb="100">
      <t>イコウ</t>
    </rPh>
    <rPh sb="107" eb="109">
      <t>ケイエイ</t>
    </rPh>
    <rPh sb="109" eb="111">
      <t>ジョウキョウ</t>
    </rPh>
    <rPh sb="112" eb="114">
      <t>メイカク</t>
    </rPh>
    <rPh sb="114" eb="115">
      <t>カ</t>
    </rPh>
    <rPh sb="120" eb="122">
      <t>コンゴ</t>
    </rPh>
    <rPh sb="123" eb="125">
      <t>ショウシ</t>
    </rPh>
    <rPh sb="125" eb="128">
      <t>コウレイカ</t>
    </rPh>
    <rPh sb="128" eb="129">
      <t>オヨ</t>
    </rPh>
    <rPh sb="130" eb="132">
      <t>ジンコウ</t>
    </rPh>
    <rPh sb="132" eb="134">
      <t>ゲンショウ</t>
    </rPh>
    <rPh sb="134" eb="135">
      <t>トウ</t>
    </rPh>
    <rPh sb="136" eb="137">
      <t>フ</t>
    </rPh>
    <rPh sb="142" eb="145">
      <t>コウリツテキ</t>
    </rPh>
    <rPh sb="146" eb="148">
      <t>ジギョウ</t>
    </rPh>
    <rPh sb="148" eb="150">
      <t>ケイエイ</t>
    </rPh>
    <rPh sb="151" eb="152">
      <t>オコナ</t>
    </rPh>
    <rPh sb="156" eb="158">
      <t>ヒツヨウ</t>
    </rPh>
    <phoneticPr fontId="4"/>
  </si>
  <si>
    <t>①経常収支比率については、100％を超えているが、一般会計から地方公営企業法に基づく基準以外の繰入金を一部繰り入れているため、引き続き収益の確保及び費用の削減に努める。
②累積欠損金比率については、前年度に引き続き今年度についても純利益が生じているため、発生していない。
③流動比率については、平均値を上回っているが、以前100％未満であるため、使用料収入の増加及び経費の削減等により、現金預金の確保に努める。
④企業債残高対事業規模比率については、平均値を上回っているが、令和8年度の概成に向けて年々事業費が減少していることに伴い企業債残高も減少しており、引き続き企業債の借入れ抑制及び計画的な償還を行い、企業債残高の減少に努める。
⑤経費回収率については、平均値を下回っているため、使用料収入の増加及び汚水処理費の削減等により、経費回収率の向上に努める。
⑥汚水処理原価については、平均値を下回っているが、接続率の向上及び経費の削減等により、より一層の汚水処理原価の減少に努める。
⑦施設利用率については、処理場がないため、該当なし。
⑧水洗化率については、全国平均を上回っているが、供用開始区域内の下水道未接続者に対して接続促進を図り、より一層の水洗化率の向上に努める。</t>
    <rPh sb="1" eb="3">
      <t>ケイジョウ</t>
    </rPh>
    <rPh sb="3" eb="5">
      <t>シュウシ</t>
    </rPh>
    <rPh sb="5" eb="7">
      <t>ヒリツ</t>
    </rPh>
    <rPh sb="18" eb="19">
      <t>コ</t>
    </rPh>
    <rPh sb="25" eb="27">
      <t>イッパン</t>
    </rPh>
    <rPh sb="27" eb="29">
      <t>カイケイ</t>
    </rPh>
    <rPh sb="31" eb="33">
      <t>チホウ</t>
    </rPh>
    <rPh sb="33" eb="35">
      <t>コウエイ</t>
    </rPh>
    <rPh sb="35" eb="37">
      <t>キギョウ</t>
    </rPh>
    <rPh sb="37" eb="38">
      <t>ホウ</t>
    </rPh>
    <rPh sb="39" eb="40">
      <t>モト</t>
    </rPh>
    <rPh sb="42" eb="44">
      <t>キジュン</t>
    </rPh>
    <rPh sb="44" eb="46">
      <t>イガイ</t>
    </rPh>
    <rPh sb="47" eb="49">
      <t>クリイレ</t>
    </rPh>
    <rPh sb="49" eb="50">
      <t>キン</t>
    </rPh>
    <rPh sb="51" eb="53">
      <t>イチブ</t>
    </rPh>
    <rPh sb="53" eb="54">
      <t>ク</t>
    </rPh>
    <rPh sb="55" eb="56">
      <t>イ</t>
    </rPh>
    <rPh sb="63" eb="64">
      <t>ヒ</t>
    </rPh>
    <rPh sb="65" eb="66">
      <t>ツヅ</t>
    </rPh>
    <rPh sb="67" eb="69">
      <t>シュウエキ</t>
    </rPh>
    <rPh sb="70" eb="72">
      <t>カクホ</t>
    </rPh>
    <rPh sb="72" eb="73">
      <t>オヨ</t>
    </rPh>
    <rPh sb="74" eb="76">
      <t>ヒヨウ</t>
    </rPh>
    <rPh sb="77" eb="79">
      <t>サクゲン</t>
    </rPh>
    <rPh sb="80" eb="81">
      <t>ツト</t>
    </rPh>
    <rPh sb="86" eb="88">
      <t>ルイセキ</t>
    </rPh>
    <rPh sb="88" eb="90">
      <t>ケッソン</t>
    </rPh>
    <rPh sb="90" eb="91">
      <t>キン</t>
    </rPh>
    <rPh sb="91" eb="93">
      <t>ヒリツ</t>
    </rPh>
    <rPh sb="99" eb="102">
      <t>ゼンネンド</t>
    </rPh>
    <rPh sb="103" eb="104">
      <t>ヒ</t>
    </rPh>
    <rPh sb="105" eb="106">
      <t>ツヅ</t>
    </rPh>
    <rPh sb="107" eb="109">
      <t>コンネン</t>
    </rPh>
    <rPh sb="109" eb="110">
      <t>ド</t>
    </rPh>
    <rPh sb="115" eb="118">
      <t>ジュンリエキ</t>
    </rPh>
    <rPh sb="119" eb="120">
      <t>ショウ</t>
    </rPh>
    <rPh sb="127" eb="129">
      <t>ハッセイ</t>
    </rPh>
    <rPh sb="137" eb="139">
      <t>リュウドウ</t>
    </rPh>
    <rPh sb="139" eb="141">
      <t>ヒリツ</t>
    </rPh>
    <rPh sb="147" eb="150">
      <t>ヘイキンチ</t>
    </rPh>
    <rPh sb="151" eb="153">
      <t>ウワマワ</t>
    </rPh>
    <rPh sb="159" eb="161">
      <t>イゼン</t>
    </rPh>
    <rPh sb="165" eb="167">
      <t>ミマン</t>
    </rPh>
    <rPh sb="173" eb="176">
      <t>シヨウリョウ</t>
    </rPh>
    <rPh sb="176" eb="178">
      <t>シュウニュウ</t>
    </rPh>
    <rPh sb="179" eb="181">
      <t>ゾウカ</t>
    </rPh>
    <rPh sb="181" eb="182">
      <t>オヨ</t>
    </rPh>
    <rPh sb="183" eb="185">
      <t>ケイヒ</t>
    </rPh>
    <rPh sb="186" eb="188">
      <t>サクゲン</t>
    </rPh>
    <rPh sb="188" eb="189">
      <t>トウ</t>
    </rPh>
    <rPh sb="193" eb="195">
      <t>ゲンキン</t>
    </rPh>
    <rPh sb="195" eb="197">
      <t>ヨキン</t>
    </rPh>
    <rPh sb="198" eb="200">
      <t>カクホ</t>
    </rPh>
    <rPh sb="201" eb="202">
      <t>ツト</t>
    </rPh>
    <rPh sb="207" eb="209">
      <t>キギョウ</t>
    </rPh>
    <rPh sb="209" eb="210">
      <t>サイ</t>
    </rPh>
    <rPh sb="210" eb="212">
      <t>ザンダカ</t>
    </rPh>
    <rPh sb="212" eb="213">
      <t>タイ</t>
    </rPh>
    <rPh sb="213" eb="215">
      <t>ジギョウ</t>
    </rPh>
    <rPh sb="215" eb="217">
      <t>キボ</t>
    </rPh>
    <rPh sb="217" eb="219">
      <t>ヒリツ</t>
    </rPh>
    <rPh sb="225" eb="228">
      <t>ヘイキンチ</t>
    </rPh>
    <rPh sb="229" eb="231">
      <t>ウワマワ</t>
    </rPh>
    <rPh sb="237" eb="239">
      <t>レイワ</t>
    </rPh>
    <rPh sb="240" eb="242">
      <t>ネンド</t>
    </rPh>
    <rPh sb="243" eb="245">
      <t>ガイセイ</t>
    </rPh>
    <rPh sb="246" eb="247">
      <t>ム</t>
    </rPh>
    <rPh sb="249" eb="251">
      <t>ネンネン</t>
    </rPh>
    <rPh sb="251" eb="253">
      <t>ジギョウ</t>
    </rPh>
    <rPh sb="253" eb="254">
      <t>ヒ</t>
    </rPh>
    <rPh sb="255" eb="257">
      <t>ゲンショウ</t>
    </rPh>
    <rPh sb="264" eb="265">
      <t>トモナ</t>
    </rPh>
    <rPh sb="266" eb="268">
      <t>キギョウ</t>
    </rPh>
    <rPh sb="268" eb="269">
      <t>サイ</t>
    </rPh>
    <rPh sb="269" eb="271">
      <t>ザンダカ</t>
    </rPh>
    <rPh sb="272" eb="274">
      <t>ゲンショウ</t>
    </rPh>
    <rPh sb="279" eb="280">
      <t>ヒ</t>
    </rPh>
    <rPh sb="281" eb="282">
      <t>ツヅ</t>
    </rPh>
    <rPh sb="283" eb="285">
      <t>キギョウ</t>
    </rPh>
    <rPh sb="285" eb="286">
      <t>サイ</t>
    </rPh>
    <rPh sb="287" eb="289">
      <t>カリイ</t>
    </rPh>
    <rPh sb="290" eb="292">
      <t>ヨクセイ</t>
    </rPh>
    <rPh sb="292" eb="293">
      <t>オヨ</t>
    </rPh>
    <rPh sb="294" eb="297">
      <t>ケイカクテキ</t>
    </rPh>
    <rPh sb="298" eb="300">
      <t>ショウカン</t>
    </rPh>
    <rPh sb="301" eb="302">
      <t>オコナ</t>
    </rPh>
    <rPh sb="304" eb="306">
      <t>キギョウ</t>
    </rPh>
    <rPh sb="306" eb="307">
      <t>サイ</t>
    </rPh>
    <rPh sb="307" eb="309">
      <t>ザンダカ</t>
    </rPh>
    <rPh sb="310" eb="312">
      <t>ゲンショウ</t>
    </rPh>
    <rPh sb="313" eb="314">
      <t>ツト</t>
    </rPh>
    <rPh sb="319" eb="321">
      <t>ケイヒ</t>
    </rPh>
    <rPh sb="321" eb="323">
      <t>カイシュウ</t>
    </rPh>
    <rPh sb="323" eb="324">
      <t>リツ</t>
    </rPh>
    <rPh sb="330" eb="333">
      <t>ヘイキンチ</t>
    </rPh>
    <rPh sb="334" eb="336">
      <t>シタマワ</t>
    </rPh>
    <rPh sb="343" eb="346">
      <t>シヨウリョウ</t>
    </rPh>
    <rPh sb="346" eb="348">
      <t>シュウニュウ</t>
    </rPh>
    <rPh sb="349" eb="351">
      <t>ゾウカ</t>
    </rPh>
    <rPh sb="351" eb="352">
      <t>オヨ</t>
    </rPh>
    <rPh sb="353" eb="355">
      <t>オスイ</t>
    </rPh>
    <rPh sb="355" eb="357">
      <t>ショリ</t>
    </rPh>
    <rPh sb="357" eb="358">
      <t>ヒ</t>
    </rPh>
    <rPh sb="359" eb="361">
      <t>サクゲン</t>
    </rPh>
    <rPh sb="361" eb="362">
      <t>トウ</t>
    </rPh>
    <rPh sb="366" eb="368">
      <t>ケイヒ</t>
    </rPh>
    <rPh sb="368" eb="370">
      <t>カイシュウ</t>
    </rPh>
    <rPh sb="370" eb="371">
      <t>リツ</t>
    </rPh>
    <rPh sb="372" eb="374">
      <t>コウジョウ</t>
    </rPh>
    <rPh sb="375" eb="376">
      <t>ツト</t>
    </rPh>
    <rPh sb="381" eb="383">
      <t>オスイ</t>
    </rPh>
    <rPh sb="383" eb="385">
      <t>ショリ</t>
    </rPh>
    <rPh sb="385" eb="387">
      <t>ゲンカ</t>
    </rPh>
    <rPh sb="393" eb="396">
      <t>ヘイキンチ</t>
    </rPh>
    <rPh sb="397" eb="399">
      <t>シタマワ</t>
    </rPh>
    <rPh sb="405" eb="407">
      <t>セツゾク</t>
    </rPh>
    <rPh sb="407" eb="408">
      <t>リツ</t>
    </rPh>
    <rPh sb="409" eb="411">
      <t>コウジョウ</t>
    </rPh>
    <rPh sb="411" eb="412">
      <t>オヨ</t>
    </rPh>
    <rPh sb="413" eb="415">
      <t>ケイヒ</t>
    </rPh>
    <rPh sb="416" eb="418">
      <t>サクゲン</t>
    </rPh>
    <rPh sb="418" eb="419">
      <t>トウ</t>
    </rPh>
    <rPh sb="425" eb="427">
      <t>イッソウ</t>
    </rPh>
    <rPh sb="428" eb="430">
      <t>オスイ</t>
    </rPh>
    <rPh sb="430" eb="432">
      <t>ショリ</t>
    </rPh>
    <rPh sb="432" eb="434">
      <t>ゲンカ</t>
    </rPh>
    <rPh sb="435" eb="437">
      <t>ゲンショウ</t>
    </rPh>
    <rPh sb="438" eb="439">
      <t>ツト</t>
    </rPh>
    <rPh sb="444" eb="446">
      <t>シセツ</t>
    </rPh>
    <rPh sb="446" eb="448">
      <t>リヨウ</t>
    </rPh>
    <rPh sb="448" eb="449">
      <t>リツ</t>
    </rPh>
    <rPh sb="455" eb="458">
      <t>ショリジョウ</t>
    </rPh>
    <rPh sb="464" eb="466">
      <t>ガイトウ</t>
    </rPh>
    <rPh sb="471" eb="474">
      <t>スイセンカ</t>
    </rPh>
    <rPh sb="474" eb="475">
      <t>リツ</t>
    </rPh>
    <rPh sb="481" eb="483">
      <t>ゼンコク</t>
    </rPh>
    <rPh sb="483" eb="485">
      <t>ヘイキン</t>
    </rPh>
    <rPh sb="486" eb="488">
      <t>ウワマワ</t>
    </rPh>
    <rPh sb="494" eb="496">
      <t>キョウヨウ</t>
    </rPh>
    <rPh sb="496" eb="498">
      <t>カイシ</t>
    </rPh>
    <rPh sb="498" eb="500">
      <t>クイキ</t>
    </rPh>
    <rPh sb="500" eb="501">
      <t>ナイ</t>
    </rPh>
    <rPh sb="502" eb="505">
      <t>ゲスイドウ</t>
    </rPh>
    <rPh sb="505" eb="508">
      <t>ミセツゾク</t>
    </rPh>
    <rPh sb="508" eb="509">
      <t>シャ</t>
    </rPh>
    <rPh sb="510" eb="511">
      <t>タイ</t>
    </rPh>
    <rPh sb="513" eb="515">
      <t>セツゾク</t>
    </rPh>
    <rPh sb="515" eb="517">
      <t>ソクシン</t>
    </rPh>
    <rPh sb="518" eb="519">
      <t>ハカ</t>
    </rPh>
    <rPh sb="523" eb="525">
      <t>イッソウ</t>
    </rPh>
    <rPh sb="526" eb="529">
      <t>スイセンカ</t>
    </rPh>
    <rPh sb="529" eb="530">
      <t>リツ</t>
    </rPh>
    <rPh sb="531" eb="533">
      <t>コウジョウ</t>
    </rPh>
    <rPh sb="534" eb="535">
      <t>ツト</t>
    </rPh>
    <phoneticPr fontId="4"/>
  </si>
  <si>
    <t>　本市の公共下水道事業については、平成7年度から供用を開始しており、経年が27年と浅く、現在のところ本格的な老朽化対策を行う必要性は生じていない。</t>
    <rPh sb="1" eb="3">
      <t>ホンシ</t>
    </rPh>
    <rPh sb="4" eb="6">
      <t>コウキョウ</t>
    </rPh>
    <rPh sb="6" eb="9">
      <t>ゲスイドウ</t>
    </rPh>
    <rPh sb="9" eb="11">
      <t>ジギョウ</t>
    </rPh>
    <rPh sb="17" eb="19">
      <t>ヘイセイ</t>
    </rPh>
    <rPh sb="20" eb="22">
      <t>ネンド</t>
    </rPh>
    <rPh sb="24" eb="26">
      <t>キョウヨウ</t>
    </rPh>
    <rPh sb="27" eb="29">
      <t>カイシ</t>
    </rPh>
    <rPh sb="34" eb="36">
      <t>ケイネン</t>
    </rPh>
    <rPh sb="39" eb="40">
      <t>ネン</t>
    </rPh>
    <rPh sb="41" eb="42">
      <t>アサ</t>
    </rPh>
    <rPh sb="44" eb="46">
      <t>ゲンザイ</t>
    </rPh>
    <rPh sb="50" eb="53">
      <t>ホンカクテキ</t>
    </rPh>
    <rPh sb="54" eb="57">
      <t>ロウキュウカ</t>
    </rPh>
    <rPh sb="57" eb="59">
      <t>タイサク</t>
    </rPh>
    <rPh sb="60" eb="61">
      <t>オコナ</t>
    </rPh>
    <rPh sb="62" eb="64">
      <t>ヒツヨウ</t>
    </rPh>
    <rPh sb="64" eb="65">
      <t>セイ</t>
    </rPh>
    <rPh sb="66" eb="67">
      <t>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</si>
</sst>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019-4AFA-8D81-0677AC3B64D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1.65</c:v>
                </c:pt>
                <c:pt idx="4">
                  <c:v>0.14000000000000001</c:v>
                </c:pt>
              </c:numCache>
            </c:numRef>
          </c:val>
          <c:smooth val="0"/>
          <c:extLst>
            <c:ext xmlns:c16="http://schemas.microsoft.com/office/drawing/2014/chart" uri="{C3380CC4-5D6E-409C-BE32-E72D297353CC}">
              <c16:uniqueId val="{00000001-B019-4AFA-8D81-0677AC3B64D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8A-4442-BC90-1D793E0C96F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50.53</c:v>
                </c:pt>
                <c:pt idx="4">
                  <c:v>51.42</c:v>
                </c:pt>
              </c:numCache>
            </c:numRef>
          </c:val>
          <c:smooth val="0"/>
          <c:extLst>
            <c:ext xmlns:c16="http://schemas.microsoft.com/office/drawing/2014/chart" uri="{C3380CC4-5D6E-409C-BE32-E72D297353CC}">
              <c16:uniqueId val="{00000001-668A-4442-BC90-1D793E0C96F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69.900000000000006</c:v>
                </c:pt>
                <c:pt idx="4">
                  <c:v>87.53</c:v>
                </c:pt>
              </c:numCache>
            </c:numRef>
          </c:val>
          <c:extLst>
            <c:ext xmlns:c16="http://schemas.microsoft.com/office/drawing/2014/chart" uri="{C3380CC4-5D6E-409C-BE32-E72D297353CC}">
              <c16:uniqueId val="{00000000-7EA7-49E4-AA8C-DDBE8F9EC4B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82.08</c:v>
                </c:pt>
                <c:pt idx="4">
                  <c:v>81.34</c:v>
                </c:pt>
              </c:numCache>
            </c:numRef>
          </c:val>
          <c:smooth val="0"/>
          <c:extLst>
            <c:ext xmlns:c16="http://schemas.microsoft.com/office/drawing/2014/chart" uri="{C3380CC4-5D6E-409C-BE32-E72D297353CC}">
              <c16:uniqueId val="{00000001-7EA7-49E4-AA8C-DDBE8F9EC4B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124.03</c:v>
                </c:pt>
                <c:pt idx="4">
                  <c:v>128.76</c:v>
                </c:pt>
              </c:numCache>
            </c:numRef>
          </c:val>
          <c:extLst>
            <c:ext xmlns:c16="http://schemas.microsoft.com/office/drawing/2014/chart" uri="{C3380CC4-5D6E-409C-BE32-E72D297353CC}">
              <c16:uniqueId val="{00000000-DFC3-4A28-9126-7F60CFADFCB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107.21</c:v>
                </c:pt>
                <c:pt idx="4">
                  <c:v>107.08</c:v>
                </c:pt>
              </c:numCache>
            </c:numRef>
          </c:val>
          <c:smooth val="0"/>
          <c:extLst>
            <c:ext xmlns:c16="http://schemas.microsoft.com/office/drawing/2014/chart" uri="{C3380CC4-5D6E-409C-BE32-E72D297353CC}">
              <c16:uniqueId val="{00000001-DFC3-4A28-9126-7F60CFADFCB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2.98</c:v>
                </c:pt>
                <c:pt idx="4">
                  <c:v>5.91</c:v>
                </c:pt>
              </c:numCache>
            </c:numRef>
          </c:val>
          <c:extLst>
            <c:ext xmlns:c16="http://schemas.microsoft.com/office/drawing/2014/chart" uri="{C3380CC4-5D6E-409C-BE32-E72D297353CC}">
              <c16:uniqueId val="{00000000-4139-45F9-A5E7-65BF83DCDB6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12.7</c:v>
                </c:pt>
                <c:pt idx="4">
                  <c:v>14.65</c:v>
                </c:pt>
              </c:numCache>
            </c:numRef>
          </c:val>
          <c:smooth val="0"/>
          <c:extLst>
            <c:ext xmlns:c16="http://schemas.microsoft.com/office/drawing/2014/chart" uri="{C3380CC4-5D6E-409C-BE32-E72D297353CC}">
              <c16:uniqueId val="{00000001-4139-45F9-A5E7-65BF83DCDB6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4B9-48C8-B95A-99BA363122B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0.1</c:v>
                </c:pt>
              </c:numCache>
            </c:numRef>
          </c:val>
          <c:smooth val="0"/>
          <c:extLst>
            <c:ext xmlns:c16="http://schemas.microsoft.com/office/drawing/2014/chart" uri="{C3380CC4-5D6E-409C-BE32-E72D297353CC}">
              <c16:uniqueId val="{00000001-D4B9-48C8-B95A-99BA363122B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3E7-4986-B9C3-BE46C5AC24C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43.71</c:v>
                </c:pt>
                <c:pt idx="4">
                  <c:v>45.94</c:v>
                </c:pt>
              </c:numCache>
            </c:numRef>
          </c:val>
          <c:smooth val="0"/>
          <c:extLst>
            <c:ext xmlns:c16="http://schemas.microsoft.com/office/drawing/2014/chart" uri="{C3380CC4-5D6E-409C-BE32-E72D297353CC}">
              <c16:uniqueId val="{00000001-33E7-4986-B9C3-BE46C5AC24C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30.22</c:v>
                </c:pt>
                <c:pt idx="4">
                  <c:v>53.08</c:v>
                </c:pt>
              </c:numCache>
            </c:numRef>
          </c:val>
          <c:extLst>
            <c:ext xmlns:c16="http://schemas.microsoft.com/office/drawing/2014/chart" uri="{C3380CC4-5D6E-409C-BE32-E72D297353CC}">
              <c16:uniqueId val="{00000000-EE5F-45F4-8072-E77FB0B8927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40.67</c:v>
                </c:pt>
                <c:pt idx="4">
                  <c:v>47.7</c:v>
                </c:pt>
              </c:numCache>
            </c:numRef>
          </c:val>
          <c:smooth val="0"/>
          <c:extLst>
            <c:ext xmlns:c16="http://schemas.microsoft.com/office/drawing/2014/chart" uri="{C3380CC4-5D6E-409C-BE32-E72D297353CC}">
              <c16:uniqueId val="{00000001-EE5F-45F4-8072-E77FB0B8927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3240.16</c:v>
                </c:pt>
                <c:pt idx="4">
                  <c:v>3042.04</c:v>
                </c:pt>
              </c:numCache>
            </c:numRef>
          </c:val>
          <c:extLst>
            <c:ext xmlns:c16="http://schemas.microsoft.com/office/drawing/2014/chart" uri="{C3380CC4-5D6E-409C-BE32-E72D297353CC}">
              <c16:uniqueId val="{00000000-EB5B-4F11-BB22-5776303A32C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1050.51</c:v>
                </c:pt>
                <c:pt idx="4">
                  <c:v>1102.01</c:v>
                </c:pt>
              </c:numCache>
            </c:numRef>
          </c:val>
          <c:smooth val="0"/>
          <c:extLst>
            <c:ext xmlns:c16="http://schemas.microsoft.com/office/drawing/2014/chart" uri="{C3380CC4-5D6E-409C-BE32-E72D297353CC}">
              <c16:uniqueId val="{00000001-EB5B-4F11-BB22-5776303A32C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84.97</c:v>
                </c:pt>
                <c:pt idx="4">
                  <c:v>81.36</c:v>
                </c:pt>
              </c:numCache>
            </c:numRef>
          </c:val>
          <c:extLst>
            <c:ext xmlns:c16="http://schemas.microsoft.com/office/drawing/2014/chart" uri="{C3380CC4-5D6E-409C-BE32-E72D297353CC}">
              <c16:uniqueId val="{00000000-022C-4DB7-8334-C1BB73AD8A1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82.65</c:v>
                </c:pt>
                <c:pt idx="4">
                  <c:v>82.55</c:v>
                </c:pt>
              </c:numCache>
            </c:numRef>
          </c:val>
          <c:smooth val="0"/>
          <c:extLst>
            <c:ext xmlns:c16="http://schemas.microsoft.com/office/drawing/2014/chart" uri="{C3380CC4-5D6E-409C-BE32-E72D297353CC}">
              <c16:uniqueId val="{00000001-022C-4DB7-8334-C1BB73AD8A1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C327-43E9-861A-C0C83118793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186.3</c:v>
                </c:pt>
                <c:pt idx="4">
                  <c:v>188.38</c:v>
                </c:pt>
              </c:numCache>
            </c:numRef>
          </c:val>
          <c:smooth val="0"/>
          <c:extLst>
            <c:ext xmlns:c16="http://schemas.microsoft.com/office/drawing/2014/chart" uri="{C3380CC4-5D6E-409C-BE32-E72D297353CC}">
              <c16:uniqueId val="{00000001-C327-43E9-861A-C0C83118793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群馬県　安中市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46">
        <f>データ!S6</f>
        <v>56078</v>
      </c>
      <c r="AM8" s="46"/>
      <c r="AN8" s="46"/>
      <c r="AO8" s="46"/>
      <c r="AP8" s="46"/>
      <c r="AQ8" s="46"/>
      <c r="AR8" s="46"/>
      <c r="AS8" s="46"/>
      <c r="AT8" s="45">
        <f>データ!T6</f>
        <v>276.31</v>
      </c>
      <c r="AU8" s="45"/>
      <c r="AV8" s="45"/>
      <c r="AW8" s="45"/>
      <c r="AX8" s="45"/>
      <c r="AY8" s="45"/>
      <c r="AZ8" s="45"/>
      <c r="BA8" s="45"/>
      <c r="BB8" s="45">
        <f>データ!U6</f>
        <v>202.95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58.04</v>
      </c>
      <c r="J10" s="45"/>
      <c r="K10" s="45"/>
      <c r="L10" s="45"/>
      <c r="M10" s="45"/>
      <c r="N10" s="45"/>
      <c r="O10" s="45"/>
      <c r="P10" s="45">
        <f>データ!P6</f>
        <v>29.83</v>
      </c>
      <c r="Q10" s="45"/>
      <c r="R10" s="45"/>
      <c r="S10" s="45"/>
      <c r="T10" s="45"/>
      <c r="U10" s="45"/>
      <c r="V10" s="45"/>
      <c r="W10" s="45">
        <f>データ!Q6</f>
        <v>100</v>
      </c>
      <c r="X10" s="45"/>
      <c r="Y10" s="45"/>
      <c r="Z10" s="45"/>
      <c r="AA10" s="45"/>
      <c r="AB10" s="45"/>
      <c r="AC10" s="45"/>
      <c r="AD10" s="46">
        <f>データ!R6</f>
        <v>2370</v>
      </c>
      <c r="AE10" s="46"/>
      <c r="AF10" s="46"/>
      <c r="AG10" s="46"/>
      <c r="AH10" s="46"/>
      <c r="AI10" s="46"/>
      <c r="AJ10" s="46"/>
      <c r="AK10" s="2"/>
      <c r="AL10" s="46">
        <f>データ!V6</f>
        <v>16634</v>
      </c>
      <c r="AM10" s="46"/>
      <c r="AN10" s="46"/>
      <c r="AO10" s="46"/>
      <c r="AP10" s="46"/>
      <c r="AQ10" s="46"/>
      <c r="AR10" s="46"/>
      <c r="AS10" s="46"/>
      <c r="AT10" s="45">
        <f>データ!W6</f>
        <v>5.63</v>
      </c>
      <c r="AU10" s="45"/>
      <c r="AV10" s="45"/>
      <c r="AW10" s="45"/>
      <c r="AX10" s="45"/>
      <c r="AY10" s="45"/>
      <c r="AZ10" s="45"/>
      <c r="BA10" s="45"/>
      <c r="BB10" s="45">
        <f>データ!X6</f>
        <v>2954.53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jkPMuJ++2zcMj2V4Axt90mbQhMWBf2YGGaMIt4DVr3Wcv7KWx7x9YKd7xdtjTBJk9xLqABhQduOOXHgzSQ41Rw==" saltValue="jWAa+Idg3bMYwskmOq+Y2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102113</v>
      </c>
      <c r="D6" s="19">
        <f t="shared" si="3"/>
        <v>46</v>
      </c>
      <c r="E6" s="19">
        <f t="shared" si="3"/>
        <v>17</v>
      </c>
      <c r="F6" s="19">
        <f t="shared" si="3"/>
        <v>1</v>
      </c>
      <c r="G6" s="19">
        <f t="shared" si="3"/>
        <v>0</v>
      </c>
      <c r="H6" s="19" t="str">
        <f t="shared" si="3"/>
        <v>群馬県　安中市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58.04</v>
      </c>
      <c r="P6" s="20">
        <f t="shared" si="3"/>
        <v>29.83</v>
      </c>
      <c r="Q6" s="20">
        <f t="shared" si="3"/>
        <v>100</v>
      </c>
      <c r="R6" s="20">
        <f t="shared" si="3"/>
        <v>2370</v>
      </c>
      <c r="S6" s="20">
        <f t="shared" si="3"/>
        <v>56078</v>
      </c>
      <c r="T6" s="20">
        <f t="shared" si="3"/>
        <v>276.31</v>
      </c>
      <c r="U6" s="20">
        <f t="shared" si="3"/>
        <v>202.95</v>
      </c>
      <c r="V6" s="20">
        <f t="shared" si="3"/>
        <v>16634</v>
      </c>
      <c r="W6" s="20">
        <f t="shared" si="3"/>
        <v>5.63</v>
      </c>
      <c r="X6" s="20">
        <f t="shared" si="3"/>
        <v>2954.53</v>
      </c>
      <c r="Y6" s="21" t="str">
        <f>IF(Y7="",NA(),Y7)</f>
        <v>-</v>
      </c>
      <c r="Z6" s="21" t="str">
        <f t="shared" ref="Z6:AH6" si="4">IF(Z7="",NA(),Z7)</f>
        <v>-</v>
      </c>
      <c r="AA6" s="21" t="str">
        <f t="shared" si="4"/>
        <v>-</v>
      </c>
      <c r="AB6" s="21">
        <f t="shared" si="4"/>
        <v>124.03</v>
      </c>
      <c r="AC6" s="21">
        <f t="shared" si="4"/>
        <v>128.76</v>
      </c>
      <c r="AD6" s="21" t="str">
        <f t="shared" si="4"/>
        <v>-</v>
      </c>
      <c r="AE6" s="21" t="str">
        <f t="shared" si="4"/>
        <v>-</v>
      </c>
      <c r="AF6" s="21" t="str">
        <f t="shared" si="4"/>
        <v>-</v>
      </c>
      <c r="AG6" s="21">
        <f t="shared" si="4"/>
        <v>107.21</v>
      </c>
      <c r="AH6" s="21">
        <f t="shared" si="4"/>
        <v>107.08</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43.71</v>
      </c>
      <c r="AS6" s="21">
        <f t="shared" si="5"/>
        <v>45.94</v>
      </c>
      <c r="AT6" s="20" t="str">
        <f>IF(AT7="","",IF(AT7="-","【-】","【"&amp;SUBSTITUTE(TEXT(AT7,"#,##0.00"),"-","△")&amp;"】"))</f>
        <v>【3.09】</v>
      </c>
      <c r="AU6" s="21" t="str">
        <f>IF(AU7="",NA(),AU7)</f>
        <v>-</v>
      </c>
      <c r="AV6" s="21" t="str">
        <f t="shared" ref="AV6:BD6" si="6">IF(AV7="",NA(),AV7)</f>
        <v>-</v>
      </c>
      <c r="AW6" s="21" t="str">
        <f t="shared" si="6"/>
        <v>-</v>
      </c>
      <c r="AX6" s="21">
        <f t="shared" si="6"/>
        <v>30.22</v>
      </c>
      <c r="AY6" s="21">
        <f t="shared" si="6"/>
        <v>53.08</v>
      </c>
      <c r="AZ6" s="21" t="str">
        <f t="shared" si="6"/>
        <v>-</v>
      </c>
      <c r="BA6" s="21" t="str">
        <f t="shared" si="6"/>
        <v>-</v>
      </c>
      <c r="BB6" s="21" t="str">
        <f t="shared" si="6"/>
        <v>-</v>
      </c>
      <c r="BC6" s="21">
        <f t="shared" si="6"/>
        <v>40.67</v>
      </c>
      <c r="BD6" s="21">
        <f t="shared" si="6"/>
        <v>47.7</v>
      </c>
      <c r="BE6" s="20" t="str">
        <f>IF(BE7="","",IF(BE7="-","【-】","【"&amp;SUBSTITUTE(TEXT(BE7,"#,##0.00"),"-","△")&amp;"】"))</f>
        <v>【71.39】</v>
      </c>
      <c r="BF6" s="21" t="str">
        <f>IF(BF7="",NA(),BF7)</f>
        <v>-</v>
      </c>
      <c r="BG6" s="21" t="str">
        <f t="shared" ref="BG6:BO6" si="7">IF(BG7="",NA(),BG7)</f>
        <v>-</v>
      </c>
      <c r="BH6" s="21" t="str">
        <f t="shared" si="7"/>
        <v>-</v>
      </c>
      <c r="BI6" s="21">
        <f t="shared" si="7"/>
        <v>3240.16</v>
      </c>
      <c r="BJ6" s="21">
        <f t="shared" si="7"/>
        <v>3042.04</v>
      </c>
      <c r="BK6" s="21" t="str">
        <f t="shared" si="7"/>
        <v>-</v>
      </c>
      <c r="BL6" s="21" t="str">
        <f t="shared" si="7"/>
        <v>-</v>
      </c>
      <c r="BM6" s="21" t="str">
        <f t="shared" si="7"/>
        <v>-</v>
      </c>
      <c r="BN6" s="21">
        <f t="shared" si="7"/>
        <v>1050.51</v>
      </c>
      <c r="BO6" s="21">
        <f t="shared" si="7"/>
        <v>1102.01</v>
      </c>
      <c r="BP6" s="20" t="str">
        <f>IF(BP7="","",IF(BP7="-","【-】","【"&amp;SUBSTITUTE(TEXT(BP7,"#,##0.00"),"-","△")&amp;"】"))</f>
        <v>【669.12】</v>
      </c>
      <c r="BQ6" s="21" t="str">
        <f>IF(BQ7="",NA(),BQ7)</f>
        <v>-</v>
      </c>
      <c r="BR6" s="21" t="str">
        <f t="shared" ref="BR6:BZ6" si="8">IF(BR7="",NA(),BR7)</f>
        <v>-</v>
      </c>
      <c r="BS6" s="21" t="str">
        <f t="shared" si="8"/>
        <v>-</v>
      </c>
      <c r="BT6" s="21">
        <f t="shared" si="8"/>
        <v>84.97</v>
      </c>
      <c r="BU6" s="21">
        <f t="shared" si="8"/>
        <v>81.36</v>
      </c>
      <c r="BV6" s="21" t="str">
        <f t="shared" si="8"/>
        <v>-</v>
      </c>
      <c r="BW6" s="21" t="str">
        <f t="shared" si="8"/>
        <v>-</v>
      </c>
      <c r="BX6" s="21" t="str">
        <f t="shared" si="8"/>
        <v>-</v>
      </c>
      <c r="BY6" s="21">
        <f t="shared" si="8"/>
        <v>82.65</v>
      </c>
      <c r="BZ6" s="21">
        <f t="shared" si="8"/>
        <v>82.55</v>
      </c>
      <c r="CA6" s="20" t="str">
        <f>IF(CA7="","",IF(CA7="-","【-】","【"&amp;SUBSTITUTE(TEXT(CA7,"#,##0.00"),"-","△")&amp;"】"))</f>
        <v>【99.73】</v>
      </c>
      <c r="CB6" s="21" t="str">
        <f>IF(CB7="",NA(),CB7)</f>
        <v>-</v>
      </c>
      <c r="CC6" s="21" t="str">
        <f t="shared" ref="CC6:CK6" si="9">IF(CC7="",NA(),CC7)</f>
        <v>-</v>
      </c>
      <c r="CD6" s="21" t="str">
        <f t="shared" si="9"/>
        <v>-</v>
      </c>
      <c r="CE6" s="21">
        <f t="shared" si="9"/>
        <v>150</v>
      </c>
      <c r="CF6" s="21">
        <f t="shared" si="9"/>
        <v>150</v>
      </c>
      <c r="CG6" s="21" t="str">
        <f t="shared" si="9"/>
        <v>-</v>
      </c>
      <c r="CH6" s="21" t="str">
        <f t="shared" si="9"/>
        <v>-</v>
      </c>
      <c r="CI6" s="21" t="str">
        <f t="shared" si="9"/>
        <v>-</v>
      </c>
      <c r="CJ6" s="21">
        <f t="shared" si="9"/>
        <v>186.3</v>
      </c>
      <c r="CK6" s="21">
        <f t="shared" si="9"/>
        <v>188.38</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50.53</v>
      </c>
      <c r="CV6" s="21">
        <f t="shared" si="10"/>
        <v>51.42</v>
      </c>
      <c r="CW6" s="20" t="str">
        <f>IF(CW7="","",IF(CW7="-","【-】","【"&amp;SUBSTITUTE(TEXT(CW7,"#,##0.00"),"-","△")&amp;"】"))</f>
        <v>【59.99】</v>
      </c>
      <c r="CX6" s="21" t="str">
        <f>IF(CX7="",NA(),CX7)</f>
        <v>-</v>
      </c>
      <c r="CY6" s="21" t="str">
        <f t="shared" ref="CY6:DG6" si="11">IF(CY7="",NA(),CY7)</f>
        <v>-</v>
      </c>
      <c r="CZ6" s="21" t="str">
        <f t="shared" si="11"/>
        <v>-</v>
      </c>
      <c r="DA6" s="21">
        <f t="shared" si="11"/>
        <v>69.900000000000006</v>
      </c>
      <c r="DB6" s="21">
        <f t="shared" si="11"/>
        <v>87.53</v>
      </c>
      <c r="DC6" s="21" t="str">
        <f t="shared" si="11"/>
        <v>-</v>
      </c>
      <c r="DD6" s="21" t="str">
        <f t="shared" si="11"/>
        <v>-</v>
      </c>
      <c r="DE6" s="21" t="str">
        <f t="shared" si="11"/>
        <v>-</v>
      </c>
      <c r="DF6" s="21">
        <f t="shared" si="11"/>
        <v>82.08</v>
      </c>
      <c r="DG6" s="21">
        <f t="shared" si="11"/>
        <v>81.34</v>
      </c>
      <c r="DH6" s="20" t="str">
        <f>IF(DH7="","",IF(DH7="-","【-】","【"&amp;SUBSTITUTE(TEXT(DH7,"#,##0.00"),"-","△")&amp;"】"))</f>
        <v>【95.72】</v>
      </c>
      <c r="DI6" s="21" t="str">
        <f>IF(DI7="",NA(),DI7)</f>
        <v>-</v>
      </c>
      <c r="DJ6" s="21" t="str">
        <f t="shared" ref="DJ6:DR6" si="12">IF(DJ7="",NA(),DJ7)</f>
        <v>-</v>
      </c>
      <c r="DK6" s="21" t="str">
        <f t="shared" si="12"/>
        <v>-</v>
      </c>
      <c r="DL6" s="21">
        <f t="shared" si="12"/>
        <v>2.98</v>
      </c>
      <c r="DM6" s="21">
        <f t="shared" si="12"/>
        <v>5.91</v>
      </c>
      <c r="DN6" s="21" t="str">
        <f t="shared" si="12"/>
        <v>-</v>
      </c>
      <c r="DO6" s="21" t="str">
        <f t="shared" si="12"/>
        <v>-</v>
      </c>
      <c r="DP6" s="21" t="str">
        <f t="shared" si="12"/>
        <v>-</v>
      </c>
      <c r="DQ6" s="21">
        <f t="shared" si="12"/>
        <v>12.7</v>
      </c>
      <c r="DR6" s="21">
        <f t="shared" si="12"/>
        <v>14.65</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1.65</v>
      </c>
      <c r="EN6" s="21">
        <f t="shared" si="14"/>
        <v>0.14000000000000001</v>
      </c>
      <c r="EO6" s="20" t="str">
        <f>IF(EO7="","",IF(EO7="-","【-】","【"&amp;SUBSTITUTE(TEXT(EO7,"#,##0.00"),"-","△")&amp;"】"))</f>
        <v>【0.24】</v>
      </c>
    </row>
    <row r="7" spans="1:148" s="22" customFormat="1" x14ac:dyDescent="0.15">
      <c r="A7" s="14"/>
      <c r="B7" s="23">
        <v>2021</v>
      </c>
      <c r="C7" s="23">
        <v>102113</v>
      </c>
      <c r="D7" s="23">
        <v>46</v>
      </c>
      <c r="E7" s="23">
        <v>17</v>
      </c>
      <c r="F7" s="23">
        <v>1</v>
      </c>
      <c r="G7" s="23">
        <v>0</v>
      </c>
      <c r="H7" s="23" t="s">
        <v>96</v>
      </c>
      <c r="I7" s="23" t="s">
        <v>97</v>
      </c>
      <c r="J7" s="23" t="s">
        <v>98</v>
      </c>
      <c r="K7" s="23" t="s">
        <v>99</v>
      </c>
      <c r="L7" s="23" t="s">
        <v>100</v>
      </c>
      <c r="M7" s="23" t="s">
        <v>101</v>
      </c>
      <c r="N7" s="24" t="s">
        <v>102</v>
      </c>
      <c r="O7" s="24">
        <v>58.04</v>
      </c>
      <c r="P7" s="24">
        <v>29.83</v>
      </c>
      <c r="Q7" s="24">
        <v>100</v>
      </c>
      <c r="R7" s="24">
        <v>2370</v>
      </c>
      <c r="S7" s="24">
        <v>56078</v>
      </c>
      <c r="T7" s="24">
        <v>276.31</v>
      </c>
      <c r="U7" s="24">
        <v>202.95</v>
      </c>
      <c r="V7" s="24">
        <v>16634</v>
      </c>
      <c r="W7" s="24">
        <v>5.63</v>
      </c>
      <c r="X7" s="24">
        <v>2954.53</v>
      </c>
      <c r="Y7" s="24" t="s">
        <v>102</v>
      </c>
      <c r="Z7" s="24" t="s">
        <v>102</v>
      </c>
      <c r="AA7" s="24" t="s">
        <v>102</v>
      </c>
      <c r="AB7" s="24">
        <v>124.03</v>
      </c>
      <c r="AC7" s="24">
        <v>128.76</v>
      </c>
      <c r="AD7" s="24" t="s">
        <v>102</v>
      </c>
      <c r="AE7" s="24" t="s">
        <v>102</v>
      </c>
      <c r="AF7" s="24" t="s">
        <v>102</v>
      </c>
      <c r="AG7" s="24">
        <v>107.21</v>
      </c>
      <c r="AH7" s="24">
        <v>107.08</v>
      </c>
      <c r="AI7" s="24">
        <v>107.02</v>
      </c>
      <c r="AJ7" s="24" t="s">
        <v>102</v>
      </c>
      <c r="AK7" s="24" t="s">
        <v>102</v>
      </c>
      <c r="AL7" s="24" t="s">
        <v>102</v>
      </c>
      <c r="AM7" s="24">
        <v>0</v>
      </c>
      <c r="AN7" s="24">
        <v>0</v>
      </c>
      <c r="AO7" s="24" t="s">
        <v>102</v>
      </c>
      <c r="AP7" s="24" t="s">
        <v>102</v>
      </c>
      <c r="AQ7" s="24" t="s">
        <v>102</v>
      </c>
      <c r="AR7" s="24">
        <v>43.71</v>
      </c>
      <c r="AS7" s="24">
        <v>45.94</v>
      </c>
      <c r="AT7" s="24">
        <v>3.09</v>
      </c>
      <c r="AU7" s="24" t="s">
        <v>102</v>
      </c>
      <c r="AV7" s="24" t="s">
        <v>102</v>
      </c>
      <c r="AW7" s="24" t="s">
        <v>102</v>
      </c>
      <c r="AX7" s="24">
        <v>30.22</v>
      </c>
      <c r="AY7" s="24">
        <v>53.08</v>
      </c>
      <c r="AZ7" s="24" t="s">
        <v>102</v>
      </c>
      <c r="BA7" s="24" t="s">
        <v>102</v>
      </c>
      <c r="BB7" s="24" t="s">
        <v>102</v>
      </c>
      <c r="BC7" s="24">
        <v>40.67</v>
      </c>
      <c r="BD7" s="24">
        <v>47.7</v>
      </c>
      <c r="BE7" s="24">
        <v>71.39</v>
      </c>
      <c r="BF7" s="24" t="s">
        <v>102</v>
      </c>
      <c r="BG7" s="24" t="s">
        <v>102</v>
      </c>
      <c r="BH7" s="24" t="s">
        <v>102</v>
      </c>
      <c r="BI7" s="24">
        <v>3240.16</v>
      </c>
      <c r="BJ7" s="24">
        <v>3042.04</v>
      </c>
      <c r="BK7" s="24" t="s">
        <v>102</v>
      </c>
      <c r="BL7" s="24" t="s">
        <v>102</v>
      </c>
      <c r="BM7" s="24" t="s">
        <v>102</v>
      </c>
      <c r="BN7" s="24">
        <v>1050.51</v>
      </c>
      <c r="BO7" s="24">
        <v>1102.01</v>
      </c>
      <c r="BP7" s="24">
        <v>669.12</v>
      </c>
      <c r="BQ7" s="24" t="s">
        <v>102</v>
      </c>
      <c r="BR7" s="24" t="s">
        <v>102</v>
      </c>
      <c r="BS7" s="24" t="s">
        <v>102</v>
      </c>
      <c r="BT7" s="24">
        <v>84.97</v>
      </c>
      <c r="BU7" s="24">
        <v>81.36</v>
      </c>
      <c r="BV7" s="24" t="s">
        <v>102</v>
      </c>
      <c r="BW7" s="24" t="s">
        <v>102</v>
      </c>
      <c r="BX7" s="24" t="s">
        <v>102</v>
      </c>
      <c r="BY7" s="24">
        <v>82.65</v>
      </c>
      <c r="BZ7" s="24">
        <v>82.55</v>
      </c>
      <c r="CA7" s="24">
        <v>99.73</v>
      </c>
      <c r="CB7" s="24" t="s">
        <v>102</v>
      </c>
      <c r="CC7" s="24" t="s">
        <v>102</v>
      </c>
      <c r="CD7" s="24" t="s">
        <v>102</v>
      </c>
      <c r="CE7" s="24">
        <v>150</v>
      </c>
      <c r="CF7" s="24">
        <v>150</v>
      </c>
      <c r="CG7" s="24" t="s">
        <v>102</v>
      </c>
      <c r="CH7" s="24" t="s">
        <v>102</v>
      </c>
      <c r="CI7" s="24" t="s">
        <v>102</v>
      </c>
      <c r="CJ7" s="24">
        <v>186.3</v>
      </c>
      <c r="CK7" s="24">
        <v>188.38</v>
      </c>
      <c r="CL7" s="24">
        <v>134.97999999999999</v>
      </c>
      <c r="CM7" s="24" t="s">
        <v>102</v>
      </c>
      <c r="CN7" s="24" t="s">
        <v>102</v>
      </c>
      <c r="CO7" s="24" t="s">
        <v>102</v>
      </c>
      <c r="CP7" s="24" t="s">
        <v>102</v>
      </c>
      <c r="CQ7" s="24" t="s">
        <v>102</v>
      </c>
      <c r="CR7" s="24" t="s">
        <v>102</v>
      </c>
      <c r="CS7" s="24" t="s">
        <v>102</v>
      </c>
      <c r="CT7" s="24" t="s">
        <v>102</v>
      </c>
      <c r="CU7" s="24">
        <v>50.53</v>
      </c>
      <c r="CV7" s="24">
        <v>51.42</v>
      </c>
      <c r="CW7" s="24">
        <v>59.99</v>
      </c>
      <c r="CX7" s="24" t="s">
        <v>102</v>
      </c>
      <c r="CY7" s="24" t="s">
        <v>102</v>
      </c>
      <c r="CZ7" s="24" t="s">
        <v>102</v>
      </c>
      <c r="DA7" s="24">
        <v>69.900000000000006</v>
      </c>
      <c r="DB7" s="24">
        <v>87.53</v>
      </c>
      <c r="DC7" s="24" t="s">
        <v>102</v>
      </c>
      <c r="DD7" s="24" t="s">
        <v>102</v>
      </c>
      <c r="DE7" s="24" t="s">
        <v>102</v>
      </c>
      <c r="DF7" s="24">
        <v>82.08</v>
      </c>
      <c r="DG7" s="24">
        <v>81.34</v>
      </c>
      <c r="DH7" s="24">
        <v>95.72</v>
      </c>
      <c r="DI7" s="24" t="s">
        <v>102</v>
      </c>
      <c r="DJ7" s="24" t="s">
        <v>102</v>
      </c>
      <c r="DK7" s="24" t="s">
        <v>102</v>
      </c>
      <c r="DL7" s="24">
        <v>2.98</v>
      </c>
      <c r="DM7" s="24">
        <v>5.91</v>
      </c>
      <c r="DN7" s="24" t="s">
        <v>102</v>
      </c>
      <c r="DO7" s="24" t="s">
        <v>102</v>
      </c>
      <c r="DP7" s="24" t="s">
        <v>102</v>
      </c>
      <c r="DQ7" s="24">
        <v>12.7</v>
      </c>
      <c r="DR7" s="24">
        <v>14.65</v>
      </c>
      <c r="DS7" s="24">
        <v>38.17</v>
      </c>
      <c r="DT7" s="24" t="s">
        <v>102</v>
      </c>
      <c r="DU7" s="24" t="s">
        <v>102</v>
      </c>
      <c r="DV7" s="24" t="s">
        <v>102</v>
      </c>
      <c r="DW7" s="24">
        <v>0</v>
      </c>
      <c r="DX7" s="24">
        <v>0</v>
      </c>
      <c r="DY7" s="24" t="s">
        <v>102</v>
      </c>
      <c r="DZ7" s="24" t="s">
        <v>102</v>
      </c>
      <c r="EA7" s="24" t="s">
        <v>102</v>
      </c>
      <c r="EB7" s="24">
        <v>0</v>
      </c>
      <c r="EC7" s="24">
        <v>0.1</v>
      </c>
      <c r="ED7" s="24">
        <v>6.54</v>
      </c>
      <c r="EE7" s="24" t="s">
        <v>102</v>
      </c>
      <c r="EF7" s="24" t="s">
        <v>102</v>
      </c>
      <c r="EG7" s="24" t="s">
        <v>102</v>
      </c>
      <c r="EH7" s="24">
        <v>0</v>
      </c>
      <c r="EI7" s="24">
        <v>0</v>
      </c>
      <c r="EJ7" s="24" t="s">
        <v>102</v>
      </c>
      <c r="EK7" s="24" t="s">
        <v>102</v>
      </c>
      <c r="EL7" s="24" t="s">
        <v>102</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2023-02-14T10:54:35Z</cp:lastPrinted>
  <dcterms:created xsi:type="dcterms:W3CDTF">2022-12-01T01:15:06Z</dcterms:created>
  <dcterms:modified xsi:type="dcterms:W3CDTF">2023-02-14T10:54:42Z</dcterms:modified>
  <cp:category/>
</cp:coreProperties>
</file>